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530" windowWidth="15600" windowHeight="5820" tabRatio="652" activeTab="0"/>
  </bookViews>
  <sheets>
    <sheet name="Bilancio Entrate" sheetId="1" r:id="rId1"/>
  </sheets>
  <definedNames>
    <definedName name="_xlnm.Print_Area" localSheetId="0">'Bilancio Entrate'!$A$1:$K$161</definedName>
  </definedNames>
  <calcPr fullCalcOnLoad="1"/>
</workbook>
</file>

<file path=xl/sharedStrings.xml><?xml version="1.0" encoding="utf-8"?>
<sst xmlns="http://schemas.openxmlformats.org/spreadsheetml/2006/main" count="263" uniqueCount="262">
  <si>
    <t/>
  </si>
  <si>
    <t>Fondo di riserva</t>
  </si>
  <si>
    <t>Fondo pluriennale vincolato</t>
  </si>
  <si>
    <t>Denominazione</t>
  </si>
  <si>
    <t>Codice Voce</t>
  </si>
  <si>
    <t>Cassa</t>
  </si>
  <si>
    <t>Bilancio Annuale</t>
  </si>
  <si>
    <t>Bilancio Pluriennale</t>
  </si>
  <si>
    <t xml:space="preserve">Cod. 1001 - Ritenute IRPEF su rediti da "Lavoro Dipendente" </t>
  </si>
  <si>
    <t xml:space="preserve">Cod. 1002 - Ritenute IRPEF su redditi da arretrati "Lavoro Dipendente" </t>
  </si>
  <si>
    <t xml:space="preserve">Cod. 1004 - Ritenute IRPEF su redditi da "Assimilati al Lavoro Dipendente" </t>
  </si>
  <si>
    <t xml:space="preserve">Cod. 1040 - Ritenute IRPEF su redditi da "Lavoro Autonomo" </t>
  </si>
  <si>
    <t xml:space="preserve">Cod. 1012 - Ritenute IRPEF su redditi da  fine rapporto di "Lavoro Dipendente" </t>
  </si>
  <si>
    <t xml:space="preserve">Cod. 3802 - Ritenute Addizionale Regionale IRPEF su redditi da "Lavoro Dipendente" </t>
  </si>
  <si>
    <t xml:space="preserve">Cod. 3847 - Ritenute Addizionale Comunale IRPEF - Acconto - su redditi da "Lavoro Dipendente" </t>
  </si>
  <si>
    <t xml:space="preserve">Cod. 3848 - Ritenute Addizionale Comunale IRPEF - Saldo - su redditi da "Lavoro Dipendente" </t>
  </si>
  <si>
    <t>U.1.01.01.01.001</t>
  </si>
  <si>
    <t>Arretrati per anni precedenti - Personale a tempo indeterminato</t>
  </si>
  <si>
    <t>U.1.01.01.01.002</t>
  </si>
  <si>
    <t>Voci stipendiali - Personale a tempo indeterminato</t>
  </si>
  <si>
    <t>U.1.01.01.01.003</t>
  </si>
  <si>
    <t>U.1.01.01.01.004</t>
  </si>
  <si>
    <t>U.1.01.01.02.002</t>
  </si>
  <si>
    <t>Buoni pasto</t>
  </si>
  <si>
    <t>U.1.01.02.01.001</t>
  </si>
  <si>
    <t>Contributi obbligatori per il personale</t>
  </si>
  <si>
    <t>U.1.01.02.01.003</t>
  </si>
  <si>
    <t>Contributi per indennità di fine rapporto</t>
  </si>
  <si>
    <t>Altri contributi sociali effettivi n.a.c.</t>
  </si>
  <si>
    <t>U.1.01.02.02.001</t>
  </si>
  <si>
    <t>Assegni familiari</t>
  </si>
  <si>
    <t>U.1.01.02.02.003</t>
  </si>
  <si>
    <t>Indennità di fine servizio erogata direttamente dal datore di lavoro</t>
  </si>
  <si>
    <t>Altri contributi figurativi erogati direttamete al proprio personale</t>
  </si>
  <si>
    <t>Imposta regionale sulle attività produttive (IRAP)</t>
  </si>
  <si>
    <t>U.1.02.01.01.001</t>
  </si>
  <si>
    <t>U.1.02.01.02.001</t>
  </si>
  <si>
    <t>Imposta di registro e bollo</t>
  </si>
  <si>
    <t>U.1.02.01.10.001</t>
  </si>
  <si>
    <t>Imposta sul reddito delle persone giuridiche (ex IRPEG)</t>
  </si>
  <si>
    <t>Imposte e tasse n.a.c.</t>
  </si>
  <si>
    <t>U.1.03.01.01.001</t>
  </si>
  <si>
    <t>Giornali e riviste</t>
  </si>
  <si>
    <t>U.1.03.01.02.001</t>
  </si>
  <si>
    <t>Carta, cancelleria e stampati</t>
  </si>
  <si>
    <t>U.1.03.01.02.005</t>
  </si>
  <si>
    <t>Accessori per uffici</t>
  </si>
  <si>
    <t>U.1.03.01.02.006</t>
  </si>
  <si>
    <t>Materiale informatico</t>
  </si>
  <si>
    <t>Altri beni e materiali di consumo n.a.c.</t>
  </si>
  <si>
    <t xml:space="preserve"> Indennità a Organi istituzionali dell'amministrazione</t>
  </si>
  <si>
    <t>Rimborsi a Organi istituzionali dell'amministrazione</t>
  </si>
  <si>
    <t>Compensi agli Organi istituzionali di revisione e altri incarichi istituzionali</t>
  </si>
  <si>
    <t>Telefonia</t>
  </si>
  <si>
    <t>Energia elettrica</t>
  </si>
  <si>
    <t>Acqua</t>
  </si>
  <si>
    <t>Utenze e canoni per altri servizi n.a.c.</t>
  </si>
  <si>
    <t>Noleggi di impianti e macchinari</t>
  </si>
  <si>
    <t>Altre spese per utilizzo di beni di terzi n.a.c.</t>
  </si>
  <si>
    <t>Leasing operativo di attrezzature e macchinari</t>
  </si>
  <si>
    <t>Leasing operativo di altri beni</t>
  </si>
  <si>
    <t>Manutenzione ordinaria di attrezzature</t>
  </si>
  <si>
    <t>Manutenzione ordinaria di altri beni materiali</t>
  </si>
  <si>
    <t>Certificazione qualità (ISO 9001)</t>
  </si>
  <si>
    <t>Spese postali</t>
  </si>
  <si>
    <t xml:space="preserve">U.1.01.00.00.000 - Redditi di lavoro dipendente </t>
  </si>
  <si>
    <t>U.1.01.01.01.000 - Retribuzioni in denaro</t>
  </si>
  <si>
    <t xml:space="preserve">U.1.01.01.02.000 - Altre spese per il Personale </t>
  </si>
  <si>
    <t xml:space="preserve">U.1.01.02.00.000 - Contributi sociali a carico dell'Ente  </t>
  </si>
  <si>
    <t xml:space="preserve">U.1.01.02.01.000 - Contributi sociali effettivi </t>
  </si>
  <si>
    <t xml:space="preserve">U.1.01.02.02.000 - Contributi sociali figurativi  </t>
  </si>
  <si>
    <t xml:space="preserve">U.1.02.00.00.000 - Imposte e Tasse a carico dell'Ente </t>
  </si>
  <si>
    <t xml:space="preserve">U.1.03.00.00.000 - Acquisto di beni </t>
  </si>
  <si>
    <t xml:space="preserve">U.1.03.02.00.000 - Acquisto di servizi </t>
  </si>
  <si>
    <t xml:space="preserve">U.1.03.02.07.000 - Utilizzo di beni di terzi </t>
  </si>
  <si>
    <t xml:space="preserve">U.1.03.02.08.000 - Leasing operativo </t>
  </si>
  <si>
    <t>Titolo 1 - Spese correnti</t>
  </si>
  <si>
    <t>Totale Titolo 1</t>
  </si>
  <si>
    <t>Titolo 7 - Uscite per conto terzi e partite di giro</t>
  </si>
  <si>
    <t>U.1.03.02.01.001</t>
  </si>
  <si>
    <t>U.1.03.02.01.002</t>
  </si>
  <si>
    <t>U.1.03.02.01.008</t>
  </si>
  <si>
    <t>U.1.03.02.02.002</t>
  </si>
  <si>
    <t>U.1.03.02.02.003</t>
  </si>
  <si>
    <t>U.1.03.02.02.004</t>
  </si>
  <si>
    <t>U .1.03.02.02.005</t>
  </si>
  <si>
    <t>U.1.03.02.05.001</t>
  </si>
  <si>
    <t>U.1.03.02.05.004</t>
  </si>
  <si>
    <t>U.1.03.02.05.005</t>
  </si>
  <si>
    <t>U.1.03.02.07.008</t>
  </si>
  <si>
    <t>U.1.03.02.08.002</t>
  </si>
  <si>
    <t>U.1.03.02.09.011</t>
  </si>
  <si>
    <t>U.1.03.02.10.001</t>
  </si>
  <si>
    <t>U.1.09.01.01.001</t>
  </si>
  <si>
    <t>U.1.10.01.01.001</t>
  </si>
  <si>
    <t>U.1.10.01.03.001</t>
  </si>
  <si>
    <t>Fondo crediti di dubbia e difficile esazione di parte corrente</t>
  </si>
  <si>
    <t>U.1.10.03.01.001</t>
  </si>
  <si>
    <t xml:space="preserve"> Versamenti IVA a debito per le gestioni commerciali</t>
  </si>
  <si>
    <t>U.1.10.04.01.002</t>
  </si>
  <si>
    <t>Premi assicurazione su beni immobili</t>
  </si>
  <si>
    <t>U.1.10.04.01.003</t>
  </si>
  <si>
    <t>Premi assicurazione per esponsabilità civile verso terzi</t>
  </si>
  <si>
    <t>Titolo 2 - Spese in conto capitale</t>
  </si>
  <si>
    <t>U.2.02.00.00.000 - Investimenti fissi lordi</t>
  </si>
  <si>
    <t>U.2.02.01.00.000 - Beni materiali</t>
  </si>
  <si>
    <t>U.2.02.01.03.001</t>
  </si>
  <si>
    <t>Mobili e arredi per ufficio</t>
  </si>
  <si>
    <t>U.2.02.01.07.001</t>
  </si>
  <si>
    <t>U.2.02.03.00.000 - Beni immmateriali</t>
  </si>
  <si>
    <t>U.2.02.03.02.001</t>
  </si>
  <si>
    <t>Sviluppo software e manutenzione evolutiva</t>
  </si>
  <si>
    <t>Totale Titolo 2</t>
  </si>
  <si>
    <t>U.1.03.02.04.002</t>
  </si>
  <si>
    <t>Acquisto di servizi per formazione generica</t>
  </si>
  <si>
    <t>Altre spese per il personale  - INAIL</t>
  </si>
  <si>
    <t>U.1.03.02.09.008</t>
  </si>
  <si>
    <t>Manutenzione ordinaria della sede</t>
  </si>
  <si>
    <t>Assegnazione al fondo economale</t>
  </si>
  <si>
    <t>U.1.04.00.00.000 - Trasferimenti correnti</t>
  </si>
  <si>
    <t>U.1.04.02.03.001</t>
  </si>
  <si>
    <t>Borse di studio</t>
  </si>
  <si>
    <t>U.1.03.02.09.006</t>
  </si>
  <si>
    <t>U.1.03.02.10.002</t>
  </si>
  <si>
    <t>U.1.03.02.11.006</t>
  </si>
  <si>
    <t>U.1.03.02.11.901</t>
  </si>
  <si>
    <t>U.1.03.02.11.902</t>
  </si>
  <si>
    <t>Spese per patrocinio legale</t>
  </si>
  <si>
    <t>U.1.01.01.02.901</t>
  </si>
  <si>
    <t>U.1.01.02.01.901</t>
  </si>
  <si>
    <t>U.1.01.02.02.901</t>
  </si>
  <si>
    <t>U.1.02.01.99.901</t>
  </si>
  <si>
    <t>U.1.03.01.02.901</t>
  </si>
  <si>
    <t>U.1.03.02.05.901</t>
  </si>
  <si>
    <t>U.1.03.02.07.901</t>
  </si>
  <si>
    <t>U.1.03.02.08.901</t>
  </si>
  <si>
    <t>U.1.03.02.12.003</t>
  </si>
  <si>
    <t>Collaborazioni coordinate e a progetto</t>
  </si>
  <si>
    <t>U.1.03.02.13.002</t>
  </si>
  <si>
    <t>U.1.03.02.99.901</t>
  </si>
  <si>
    <t>U.1.03.02.99.902</t>
  </si>
  <si>
    <t>Spese per l'attività editoriale dell'Ente</t>
  </si>
  <si>
    <t>U.1.03.02.16.001</t>
  </si>
  <si>
    <t xml:space="preserve">Pubblicazione bandi e avvisi pubblici </t>
  </si>
  <si>
    <t>U.1.03.02.16.002</t>
  </si>
  <si>
    <t>U.1.03.02.16.901</t>
  </si>
  <si>
    <t>Altre spese servizi amministrativi n.a.c.</t>
  </si>
  <si>
    <t>U.1.03.02.19.001</t>
  </si>
  <si>
    <t>Gestione e manutenzione applicazioni</t>
  </si>
  <si>
    <t>U.1.10.01.99.901</t>
  </si>
  <si>
    <t>Accantoinamenti per trattamento fine rapporto</t>
  </si>
  <si>
    <t>U.1.10.99.99.901</t>
  </si>
  <si>
    <t>U.2.02.01.07.002</t>
  </si>
  <si>
    <t>Postazioni di lavoro</t>
  </si>
  <si>
    <t>U.2.02.01.07.901</t>
  </si>
  <si>
    <t>U.2.02.01.99.000 - Altri beni materiali</t>
  </si>
  <si>
    <t>U.2.02.01.99.001</t>
  </si>
  <si>
    <t>Materiale bibliografico</t>
  </si>
  <si>
    <t>U.2.02.01.99.901</t>
  </si>
  <si>
    <t>Altri beni materiali</t>
  </si>
  <si>
    <t>U.1.03.02.04.000 - Acquisto di servizi per formazione e addestramento del personale</t>
  </si>
  <si>
    <t>U.1.03.02.05.000 - Utenze e canoni</t>
  </si>
  <si>
    <t>U.1.03.02.09.000 - Manutenzione ordinaria e riparazioni</t>
  </si>
  <si>
    <t>Uscite</t>
  </si>
  <si>
    <t>U.1.03.02.01.000 - Organi e incarichi istituzionali dell'amministrazione</t>
  </si>
  <si>
    <t>U.1.03.02.02.000 - Rappresentanza, organizzazione eventi, pubblicità e servizi per trasferta</t>
  </si>
  <si>
    <t>U.1.03.02.10.000 - Consulenze</t>
  </si>
  <si>
    <t>U.1.03.02.11.000 - Prestazioni professionali</t>
  </si>
  <si>
    <t>U.1.03.02.12.000 - Lavoro flessibile</t>
  </si>
  <si>
    <t>U.1.03.02.13.000 - Servizi ausiliari per il funzionamento dell'Ente</t>
  </si>
  <si>
    <t>U.1.03.02.16.000 - Servizi amministrativi</t>
  </si>
  <si>
    <t>U.1.03.02.19.000 - Servizi infornatici e di telecomunicazioni</t>
  </si>
  <si>
    <t>U.1.03.02.99.000 - Altri servizi</t>
  </si>
  <si>
    <t>U.1.09.00.00.000 - Rimborsi e poste correttive delle entrate</t>
  </si>
  <si>
    <t>U.1.10.00.00.000 - Altre spese correnti</t>
  </si>
  <si>
    <t>U.1.10.01.00.000 - Fondi di riseva e altri accantonamenti</t>
  </si>
  <si>
    <t>U.1.10.03.00.000 - Versamenti IVA a debito</t>
  </si>
  <si>
    <t>U.1.10.04.00.000 - Premi assicurazione</t>
  </si>
  <si>
    <t>U.1.10.99.00.000 - Altre spese correnti</t>
  </si>
  <si>
    <t xml:space="preserve"> U.7.01.00.00.000 - Uscite per partite di giro</t>
  </si>
  <si>
    <t>U.7.01.02.01.000 - Versamenti erariali su redditi da lavoro dipendente per conto terzi</t>
  </si>
  <si>
    <t xml:space="preserve">U.7.01.02.00.000 - Versamenti di ritenute su redditi da lavoro dipendente </t>
  </si>
  <si>
    <t>U.7.01.02.01.001</t>
  </si>
  <si>
    <t>U.7.01.02.01.002</t>
  </si>
  <si>
    <t>U.7.01.02.01.003</t>
  </si>
  <si>
    <t>U.7.01.02.01.004</t>
  </si>
  <si>
    <t>U.7.01.02.01.010</t>
  </si>
  <si>
    <t>U.7.01.02.01.020</t>
  </si>
  <si>
    <t>U.7.01.02.01.021</t>
  </si>
  <si>
    <t>U.7.01.02.02.001</t>
  </si>
  <si>
    <t>U.7.01.02.02.000 - Versamenti ritenute previdenziali e assistenziali su redditi da lavoro dipendente per conto terzi</t>
  </si>
  <si>
    <t>U.7.01.02.02.901</t>
  </si>
  <si>
    <t xml:space="preserve">U.7.01.02.99.000 - Altri versamenti di ritenute su redditi da lavoro dipendente per conto terzi </t>
  </si>
  <si>
    <t>U.7.01.02.99.901</t>
  </si>
  <si>
    <t>U.7.01.03.00.000 - Versamenti di ritenute su redditi da lavoro autonomo</t>
  </si>
  <si>
    <t>U.7.01.03.01.001</t>
  </si>
  <si>
    <t>U.7.01.03.01.000 - Versamenti erariali su redditi da lavoro autonomo per conto terzi</t>
  </si>
  <si>
    <t>U.7.01.03.02.000 - Versamenti ritenute previdenziali e assistenziali su redditi da lavoro autonomo per conto terzi</t>
  </si>
  <si>
    <t>U.7.01.03.02.001</t>
  </si>
  <si>
    <t>Veramento ritenute INPS/ex INPDAP</t>
  </si>
  <si>
    <t>Versamento ritenute ENPDEP</t>
  </si>
  <si>
    <t>Versamento ritenute MAPREL</t>
  </si>
  <si>
    <t>Versamento ritenute INPS - Gestione Separata L. 335/95 (art. 2, c. 26) - Quota a carico del lavoratore autonomo</t>
  </si>
  <si>
    <t xml:space="preserve">Totale Titolo 7 </t>
  </si>
  <si>
    <t>U.1.09.99.02.001</t>
  </si>
  <si>
    <t>Rimborsi per spese di personale (comandato, distacco, convenzioni, ecc.)</t>
  </si>
  <si>
    <t>Spese per consulenze, studi e ricerche (entro la spending)</t>
  </si>
  <si>
    <t>Spese per esperti per commissioni e comitati (entro la spending)</t>
  </si>
  <si>
    <t>U.1.03.02.10.901</t>
  </si>
  <si>
    <t>Spese per consulenze inerenti al rispetto della norma di cui D.Lgs. 81/2008</t>
  </si>
  <si>
    <t>U.1.09.99.01.001</t>
  </si>
  <si>
    <t>U.1.09.99.04.001</t>
  </si>
  <si>
    <t>U.1.09.99.05.001</t>
  </si>
  <si>
    <t>Rimborsi di parte corrente a Famiglie di somme non dovute  o incassate in eccesso</t>
  </si>
  <si>
    <t>Rimborsi di parte corrente ad Imprese di somme non dovute  o incassate in eccesso</t>
  </si>
  <si>
    <t xml:space="preserve">Spese per compensi a docenti e tutor dei corsi  </t>
  </si>
  <si>
    <t xml:space="preserve">Spese per compensi a mediatori organismo di mediazione </t>
  </si>
  <si>
    <t>Servizi per attività di rappresentanza (entro la spending)</t>
  </si>
  <si>
    <t>Pubblicità (entro la spending)</t>
  </si>
  <si>
    <t>U.1.03.02.02.001</t>
  </si>
  <si>
    <t>Rimborso per viaggio e trasloco</t>
  </si>
  <si>
    <t>Indennità di missione e trasferta (entro la spending)</t>
  </si>
  <si>
    <t xml:space="preserve">Server   </t>
  </si>
  <si>
    <t>Organizzazioni manifestazioni e convegni (entro la spending)</t>
  </si>
  <si>
    <t>U.1.10.02.01.001</t>
  </si>
  <si>
    <t>U.1.10.02.00.000 - Fondo pluriennale vincolato</t>
  </si>
  <si>
    <t>U.1.03.02.13.004</t>
  </si>
  <si>
    <t>Stampa e rilegatura</t>
  </si>
  <si>
    <t>U.1.03.02.14.901</t>
  </si>
  <si>
    <t>Acquisto di servizi catering per i corsi</t>
  </si>
  <si>
    <t>U.1.03.02.14.000 - Acquisto di servizi di ristorazioni</t>
  </si>
  <si>
    <t>Rimborsi di parte corrente ad Amministrazioni locali di somme non dovute o incassate in eccesso</t>
  </si>
  <si>
    <t>Rimborsi di parte corrente ad Amministrazioni centrali di somme non dovute o incassate in eccesso</t>
  </si>
  <si>
    <t xml:space="preserve">Hardware </t>
  </si>
  <si>
    <t>B - Indennità e altri compensi - Fondo Dirigenti</t>
  </si>
  <si>
    <t>A - Indennità e altri compensi - Fondo Risorse Decentrate non Dirigenti</t>
  </si>
  <si>
    <t>Straordinario - Personale a tempo indeterminato</t>
  </si>
  <si>
    <t xml:space="preserve">Competenza </t>
  </si>
  <si>
    <t>T o t a l e   G e n e r a l e</t>
  </si>
  <si>
    <t>U.1.03.02.12.999</t>
  </si>
  <si>
    <t>Altre forme di lavoro flessibile n.a.c.</t>
  </si>
  <si>
    <t>U.1.01.02.01.301</t>
  </si>
  <si>
    <t>U.2.02.03.06.000 - Manutenzione straordinaria su beni di terzi</t>
  </si>
  <si>
    <t>U.2.02.03.06.001</t>
  </si>
  <si>
    <t>Manutenzione straordinaria su beni demaniali di terzi</t>
  </si>
  <si>
    <t xml:space="preserve">U.1.01.01.00.000 - Retribuzione Lorde </t>
  </si>
  <si>
    <t>Contributi INPS Gestione Separata a carico Istituto  L. 335/95 (art. 2, c. 26)</t>
  </si>
  <si>
    <t>Variazioni</t>
  </si>
  <si>
    <t>aumento</t>
  </si>
  <si>
    <t>diminuzione</t>
  </si>
  <si>
    <t>U.7.01.99.99.001</t>
  </si>
  <si>
    <t>Somme da riversare alla Regione Lazio - Istituto A.C.Jemolo</t>
  </si>
  <si>
    <t>U.7.0199.99.002</t>
  </si>
  <si>
    <t>Somme da riversare alla Regione Lazio - Organismo di mediazione</t>
  </si>
  <si>
    <t>U.1.01.01.02.999</t>
  </si>
  <si>
    <t>Altre spese per il personale  - Missioni</t>
  </si>
  <si>
    <t>Servizi di pulizia</t>
  </si>
  <si>
    <t>U.1.03.02.99.903</t>
  </si>
  <si>
    <t>Servizio di marketing</t>
  </si>
  <si>
    <t>Residui al 30.10.2017</t>
  </si>
  <si>
    <r>
      <t xml:space="preserve">Terza variazione al Bilancio di Previsione Esercizio    2017                            </t>
    </r>
  </si>
  <si>
    <t>Competenza   3°variazione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</si>
</sst>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7"/>
      <name val="Times New Roman"/>
      <family val="1"/>
    </font>
    <font>
      <sz val="7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i/>
      <sz val="7"/>
      <name val="Arial"/>
      <family val="2"/>
    </font>
    <font>
      <b/>
      <sz val="11"/>
      <color indexed="10"/>
      <name val="Castellar"/>
      <family val="1"/>
    </font>
    <font>
      <b/>
      <sz val="8"/>
      <name val="Times New Roman"/>
      <family val="1"/>
    </font>
    <font>
      <b/>
      <sz val="6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10"/>
      <name val="Castellar"/>
      <family val="1"/>
    </font>
    <font>
      <sz val="6"/>
      <color indexed="17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Castellar"/>
      <family val="1"/>
    </font>
    <font>
      <sz val="6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hair"/>
      <right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/>
      <right/>
      <top style="hair"/>
      <bottom style="hair"/>
    </border>
    <border>
      <left style="hair"/>
      <right/>
      <top style="hair"/>
      <bottom/>
    </border>
    <border>
      <left style="hair"/>
      <right/>
      <top/>
      <bottom/>
    </border>
    <border>
      <left style="hair"/>
      <right style="hair"/>
      <top/>
      <bottom/>
    </border>
    <border>
      <left/>
      <right style="hair"/>
      <top style="hair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164" fontId="5" fillId="0" borderId="0" applyFont="0" applyFill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4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4" fillId="0" borderId="12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3" fontId="10" fillId="0" borderId="10" xfId="0" applyNumberFormat="1" applyFont="1" applyFill="1" applyBorder="1" applyAlignment="1">
      <alignment vertical="center" wrapText="1"/>
    </xf>
    <xf numFmtId="43" fontId="10" fillId="0" borderId="14" xfId="0" applyNumberFormat="1" applyFont="1" applyFill="1" applyBorder="1" applyAlignment="1">
      <alignment vertical="center" wrapText="1"/>
    </xf>
    <xf numFmtId="43" fontId="11" fillId="0" borderId="0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43" fontId="10" fillId="0" borderId="15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 quotePrefix="1">
      <alignment horizontal="left" vertical="center" wrapText="1" indent="1"/>
    </xf>
    <xf numFmtId="0" fontId="4" fillId="0" borderId="10" xfId="0" applyFont="1" applyFill="1" applyBorder="1" applyAlignment="1" quotePrefix="1">
      <alignment horizontal="left" vertical="center" wrapText="1" indent="1"/>
    </xf>
    <xf numFmtId="0" fontId="4" fillId="0" borderId="14" xfId="0" applyFont="1" applyFill="1" applyBorder="1" applyAlignment="1" quotePrefix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 indent="1"/>
    </xf>
    <xf numFmtId="0" fontId="13" fillId="0" borderId="14" xfId="0" applyFont="1" applyFill="1" applyBorder="1" applyAlignment="1">
      <alignment horizontal="left" vertical="center" wrapText="1" indent="1"/>
    </xf>
    <xf numFmtId="0" fontId="13" fillId="0" borderId="17" xfId="0" applyFont="1" applyFill="1" applyBorder="1" applyAlignment="1">
      <alignment horizontal="left" vertical="center" wrapText="1" indent="1"/>
    </xf>
    <xf numFmtId="0" fontId="4" fillId="0" borderId="18" xfId="0" applyFont="1" applyFill="1" applyBorder="1" applyAlignment="1">
      <alignment horizontal="center" vertical="center" wrapText="1"/>
    </xf>
    <xf numFmtId="43" fontId="14" fillId="0" borderId="10" xfId="0" applyNumberFormat="1" applyFont="1" applyFill="1" applyBorder="1" applyAlignment="1">
      <alignment horizontal="center" vertical="center" wrapText="1"/>
    </xf>
    <xf numFmtId="43" fontId="14" fillId="0" borderId="10" xfId="0" applyNumberFormat="1" applyFont="1" applyFill="1" applyBorder="1" applyAlignment="1">
      <alignment horizontal="right" vertical="center" wrapText="1" indent="1"/>
    </xf>
    <xf numFmtId="0" fontId="4" fillId="0" borderId="18" xfId="0" applyFont="1" applyFill="1" applyBorder="1" applyAlignment="1">
      <alignment horizontal="left" vertical="center" wrapText="1" indent="1"/>
    </xf>
    <xf numFmtId="43" fontId="14" fillId="0" borderId="10" xfId="0" applyNumberFormat="1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43" fontId="6" fillId="0" borderId="0" xfId="0" applyNumberFormat="1" applyFont="1" applyFill="1" applyBorder="1" applyAlignment="1">
      <alignment horizontal="right" vertical="center" wrapText="1" indent="1"/>
    </xf>
    <xf numFmtId="43" fontId="8" fillId="0" borderId="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 indent="1"/>
    </xf>
    <xf numFmtId="0" fontId="7" fillId="0" borderId="19" xfId="0" applyFont="1" applyFill="1" applyBorder="1" applyAlignment="1">
      <alignment horizontal="center" vertical="center" wrapText="1"/>
    </xf>
    <xf numFmtId="43" fontId="17" fillId="0" borderId="11" xfId="0" applyNumberFormat="1" applyFont="1" applyFill="1" applyBorder="1" applyAlignment="1">
      <alignment horizontal="center" vertical="top" wrapText="1"/>
    </xf>
    <xf numFmtId="43" fontId="12" fillId="0" borderId="0" xfId="0" applyNumberFormat="1" applyFont="1" applyFill="1" applyBorder="1" applyAlignment="1" quotePrefix="1">
      <alignment horizontal="center" vertical="center" wrapText="1"/>
    </xf>
    <xf numFmtId="0" fontId="57" fillId="0" borderId="0" xfId="0" applyFont="1" applyFill="1" applyBorder="1" applyAlignment="1">
      <alignment horizontal="left" wrapText="1"/>
    </xf>
    <xf numFmtId="0" fontId="0" fillId="0" borderId="14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3" fontId="13" fillId="0" borderId="17" xfId="0" applyNumberFormat="1" applyFont="1" applyFill="1" applyBorder="1" applyAlignment="1">
      <alignment horizontal="left" vertical="center" indent="1"/>
    </xf>
    <xf numFmtId="0" fontId="13" fillId="0" borderId="16" xfId="0" applyFont="1" applyFill="1" applyBorder="1" applyAlignment="1">
      <alignment horizontal="left" vertical="center" wrapText="1" indent="1"/>
    </xf>
    <xf numFmtId="43" fontId="10" fillId="0" borderId="16" xfId="0" applyNumberFormat="1" applyFont="1" applyFill="1" applyBorder="1" applyAlignment="1">
      <alignment vertical="center" wrapText="1"/>
    </xf>
    <xf numFmtId="0" fontId="38" fillId="0" borderId="20" xfId="0" applyFont="1" applyFill="1" applyBorder="1" applyAlignment="1">
      <alignment/>
    </xf>
    <xf numFmtId="43" fontId="58" fillId="0" borderId="0" xfId="0" applyNumberFormat="1" applyFont="1" applyFill="1" applyBorder="1" applyAlignment="1">
      <alignment vertical="top" wrapText="1"/>
    </xf>
    <xf numFmtId="0" fontId="7" fillId="33" borderId="16" xfId="0" applyFont="1" applyFill="1" applyBorder="1" applyAlignment="1">
      <alignment horizontal="center" vertical="center" wrapText="1"/>
    </xf>
    <xf numFmtId="43" fontId="11" fillId="33" borderId="16" xfId="0" applyNumberFormat="1" applyFont="1" applyFill="1" applyBorder="1" applyAlignment="1">
      <alignment vertical="center" wrapText="1"/>
    </xf>
    <xf numFmtId="43" fontId="16" fillId="33" borderId="10" xfId="0" applyNumberFormat="1" applyFont="1" applyFill="1" applyBorder="1" applyAlignment="1">
      <alignment horizontal="right" vertical="center" wrapText="1" indent="1"/>
    </xf>
    <xf numFmtId="0" fontId="7" fillId="33" borderId="10" xfId="0" applyFont="1" applyFill="1" applyBorder="1" applyAlignment="1">
      <alignment horizontal="center" vertical="center" wrapText="1"/>
    </xf>
    <xf numFmtId="43" fontId="15" fillId="33" borderId="10" xfId="0" applyNumberFormat="1" applyFont="1" applyFill="1" applyBorder="1" applyAlignment="1">
      <alignment horizontal="center" vertical="center" wrapText="1"/>
    </xf>
    <xf numFmtId="43" fontId="11" fillId="33" borderId="10" xfId="0" applyNumberFormat="1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horizontal="left" vertical="center" indent="1"/>
    </xf>
    <xf numFmtId="3" fontId="4" fillId="0" borderId="17" xfId="0" applyNumberFormat="1" applyFont="1" applyFill="1" applyBorder="1" applyAlignment="1">
      <alignment horizontal="left" vertical="center" indent="1"/>
    </xf>
    <xf numFmtId="3" fontId="4" fillId="0" borderId="15" xfId="0" applyNumberFormat="1" applyFont="1" applyFill="1" applyBorder="1" applyAlignment="1">
      <alignment horizontal="left" vertical="center" indent="1"/>
    </xf>
    <xf numFmtId="43" fontId="10" fillId="0" borderId="10" xfId="0" applyNumberFormat="1" applyFont="1" applyBorder="1" applyAlignment="1">
      <alignment vertical="center"/>
    </xf>
    <xf numFmtId="0" fontId="0" fillId="0" borderId="0" xfId="0" applyBorder="1" applyAlignment="1">
      <alignment/>
    </xf>
    <xf numFmtId="43" fontId="21" fillId="0" borderId="10" xfId="0" applyNumberFormat="1" applyFont="1" applyBorder="1" applyAlignment="1">
      <alignment vertical="center"/>
    </xf>
    <xf numFmtId="43" fontId="21" fillId="0" borderId="0" xfId="0" applyNumberFormat="1" applyFont="1" applyFill="1" applyBorder="1" applyAlignment="1">
      <alignment vertical="center"/>
    </xf>
    <xf numFmtId="43" fontId="21" fillId="0" borderId="1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 indent="1"/>
    </xf>
    <xf numFmtId="0" fontId="20" fillId="0" borderId="0" xfId="0" applyFont="1" applyBorder="1" applyAlignment="1">
      <alignment horizontal="center" vertical="center"/>
    </xf>
    <xf numFmtId="43" fontId="10" fillId="0" borderId="11" xfId="0" applyNumberFormat="1" applyFont="1" applyBorder="1" applyAlignment="1">
      <alignment vertical="center"/>
    </xf>
    <xf numFmtId="43" fontId="10" fillId="0" borderId="17" xfId="0" applyNumberFormat="1" applyFont="1" applyBorder="1" applyAlignment="1">
      <alignment vertical="center"/>
    </xf>
    <xf numFmtId="43" fontId="10" fillId="0" borderId="10" xfId="0" applyNumberFormat="1" applyFont="1" applyFill="1" applyBorder="1" applyAlignment="1">
      <alignment vertical="center"/>
    </xf>
    <xf numFmtId="43" fontId="10" fillId="0" borderId="12" xfId="0" applyNumberFormat="1" applyFont="1" applyFill="1" applyBorder="1" applyAlignment="1">
      <alignment vertical="center" wrapText="1"/>
    </xf>
    <xf numFmtId="0" fontId="38" fillId="0" borderId="12" xfId="0" applyFont="1" applyFill="1" applyBorder="1" applyAlignment="1">
      <alignment/>
    </xf>
    <xf numFmtId="43" fontId="10" fillId="0" borderId="20" xfId="0" applyNumberFormat="1" applyFont="1" applyFill="1" applyBorder="1" applyAlignment="1">
      <alignment vertical="center"/>
    </xf>
    <xf numFmtId="43" fontId="0" fillId="0" borderId="0" xfId="0" applyNumberFormat="1" applyAlignment="1">
      <alignment/>
    </xf>
    <xf numFmtId="43" fontId="6" fillId="33" borderId="10" xfId="0" applyNumberFormat="1" applyFont="1" applyFill="1" applyBorder="1" applyAlignment="1">
      <alignment horizontal="right" vertical="center" wrapText="1" inden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7" xfId="0" applyFont="1" applyFill="1" applyBorder="1" applyAlignment="1">
      <alignment horizontal="left" vertical="center" wrapText="1" indent="1"/>
    </xf>
    <xf numFmtId="0" fontId="4" fillId="0" borderId="15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 quotePrefix="1">
      <alignment horizontal="left" vertical="center" wrapText="1" indent="1"/>
    </xf>
    <xf numFmtId="0" fontId="4" fillId="0" borderId="16" xfId="0" applyFont="1" applyFill="1" applyBorder="1" applyAlignment="1" quotePrefix="1">
      <alignment horizontal="left" vertical="center" wrapText="1" indent="1"/>
    </xf>
    <xf numFmtId="3" fontId="4" fillId="0" borderId="12" xfId="0" applyNumberFormat="1" applyFont="1" applyFill="1" applyBorder="1" applyAlignment="1">
      <alignment horizontal="left" vertical="center" indent="1"/>
    </xf>
    <xf numFmtId="3" fontId="4" fillId="0" borderId="17" xfId="0" applyNumberFormat="1" applyFont="1" applyFill="1" applyBorder="1" applyAlignment="1">
      <alignment horizontal="left" vertical="center" indent="1"/>
    </xf>
    <xf numFmtId="3" fontId="4" fillId="0" borderId="15" xfId="0" applyNumberFormat="1" applyFont="1" applyFill="1" applyBorder="1" applyAlignment="1">
      <alignment horizontal="left" vertical="center" indent="1"/>
    </xf>
    <xf numFmtId="0" fontId="7" fillId="0" borderId="13" xfId="0" applyFont="1" applyFill="1" applyBorder="1" applyAlignment="1">
      <alignment horizontal="left" vertical="center" wrapText="1" indent="1"/>
    </xf>
    <xf numFmtId="3" fontId="19" fillId="0" borderId="12" xfId="0" applyNumberFormat="1" applyFont="1" applyFill="1" applyBorder="1" applyAlignment="1">
      <alignment horizontal="left" vertical="center" indent="1"/>
    </xf>
    <xf numFmtId="3" fontId="19" fillId="0" borderId="17" xfId="0" applyNumberFormat="1" applyFont="1" applyFill="1" applyBorder="1" applyAlignment="1">
      <alignment horizontal="left" vertical="center" indent="1"/>
    </xf>
    <xf numFmtId="3" fontId="19" fillId="0" borderId="15" xfId="0" applyNumberFormat="1" applyFont="1" applyFill="1" applyBorder="1" applyAlignment="1">
      <alignment horizontal="left" vertical="center" indent="1"/>
    </xf>
    <xf numFmtId="0" fontId="20" fillId="0" borderId="18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3" xfId="49"/>
    <cellStyle name="Normale 4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70"/>
  <sheetViews>
    <sheetView tabSelected="1" view="pageLayout" zoomScaleNormal="120" workbookViewId="0" topLeftCell="A142">
      <selection activeCell="F100" sqref="F100"/>
    </sheetView>
  </sheetViews>
  <sheetFormatPr defaultColWidth="9.140625" defaultRowHeight="15"/>
  <cols>
    <col min="1" max="1" width="0.71875" style="4" customWidth="1"/>
    <col min="2" max="2" width="14.7109375" style="1" customWidth="1"/>
    <col min="3" max="3" width="46.7109375" style="1" customWidth="1"/>
    <col min="4" max="4" width="13.7109375" style="6" customWidth="1"/>
    <col min="5" max="5" width="13.7109375" style="1" customWidth="1"/>
    <col min="6" max="6" width="11.421875" style="0" customWidth="1"/>
    <col min="7" max="7" width="11.28125" style="0" customWidth="1"/>
    <col min="8" max="8" width="16.28125" style="0" customWidth="1"/>
    <col min="9" max="11" width="13.7109375" style="1" customWidth="1"/>
    <col min="12" max="12" width="53.8515625" style="1" customWidth="1"/>
    <col min="13" max="16384" width="9.140625" style="1" customWidth="1"/>
  </cols>
  <sheetData>
    <row r="1" spans="2:11" s="4" customFormat="1" ht="19.5" customHeight="1">
      <c r="B1" s="96" t="s">
        <v>260</v>
      </c>
      <c r="C1" s="96"/>
      <c r="D1" s="96"/>
      <c r="E1" s="96"/>
      <c r="F1" s="96"/>
      <c r="G1" s="96"/>
      <c r="H1" s="96"/>
      <c r="I1" s="96"/>
      <c r="J1" s="96"/>
      <c r="K1" s="96"/>
    </row>
    <row r="2" spans="2:11" s="4" customFormat="1" ht="19.5" customHeight="1">
      <c r="B2" s="97" t="s">
        <v>163</v>
      </c>
      <c r="C2" s="97"/>
      <c r="D2" s="97"/>
      <c r="E2" s="97"/>
      <c r="F2" s="97"/>
      <c r="G2" s="97"/>
      <c r="H2" s="97"/>
      <c r="I2" s="97"/>
      <c r="J2" s="97"/>
      <c r="K2" s="97"/>
    </row>
    <row r="3" spans="2:12" s="4" customFormat="1" ht="12" customHeight="1">
      <c r="B3" s="49"/>
      <c r="D3" s="3"/>
      <c r="E3" s="3"/>
      <c r="F3" s="94" t="s">
        <v>247</v>
      </c>
      <c r="G3" s="95"/>
      <c r="H3" s="73"/>
      <c r="I3" s="7"/>
      <c r="J3" s="2"/>
      <c r="K3" s="2"/>
      <c r="L3" s="5"/>
    </row>
    <row r="4" spans="2:11" s="4" customFormat="1" ht="9.75" customHeight="1">
      <c r="B4" s="101" t="s">
        <v>4</v>
      </c>
      <c r="C4" s="101" t="s">
        <v>3</v>
      </c>
      <c r="D4" s="98" t="s">
        <v>6</v>
      </c>
      <c r="E4" s="99"/>
      <c r="F4" s="99"/>
      <c r="G4" s="99"/>
      <c r="H4" s="99"/>
      <c r="I4" s="100"/>
      <c r="J4" s="98" t="s">
        <v>7</v>
      </c>
      <c r="K4" s="100"/>
    </row>
    <row r="5" spans="2:11" s="4" customFormat="1" ht="19.5" customHeight="1">
      <c r="B5" s="102"/>
      <c r="C5" s="102"/>
      <c r="D5" s="27" t="s">
        <v>259</v>
      </c>
      <c r="E5" s="27" t="s">
        <v>237</v>
      </c>
      <c r="F5" s="27" t="s">
        <v>248</v>
      </c>
      <c r="G5" s="27" t="s">
        <v>249</v>
      </c>
      <c r="H5" s="27" t="s">
        <v>261</v>
      </c>
      <c r="I5" s="27" t="s">
        <v>5</v>
      </c>
      <c r="J5" s="28">
        <v>2018</v>
      </c>
      <c r="K5" s="28">
        <v>2019</v>
      </c>
    </row>
    <row r="6" spans="2:11" ht="3" customHeight="1">
      <c r="B6" s="9"/>
      <c r="C6" s="10"/>
      <c r="D6" s="11"/>
      <c r="E6" s="10"/>
      <c r="F6" s="67">
        <v>0</v>
      </c>
      <c r="G6" s="67">
        <v>0</v>
      </c>
      <c r="H6" s="74"/>
      <c r="I6" s="11" t="s">
        <v>0</v>
      </c>
      <c r="J6" s="12"/>
      <c r="K6" s="12" t="s">
        <v>0</v>
      </c>
    </row>
    <row r="7" spans="2:11" ht="19.5" customHeight="1">
      <c r="B7" s="90" t="s">
        <v>76</v>
      </c>
      <c r="C7" s="90"/>
      <c r="D7" s="90"/>
      <c r="E7" s="90"/>
      <c r="F7" s="90"/>
      <c r="G7" s="90"/>
      <c r="H7" s="90"/>
      <c r="I7" s="90"/>
      <c r="J7" s="90"/>
      <c r="K7" s="90"/>
    </row>
    <row r="8" spans="2:11" s="4" customFormat="1" ht="19.5" customHeight="1">
      <c r="B8" s="82" t="s">
        <v>65</v>
      </c>
      <c r="C8" s="83"/>
      <c r="D8" s="83"/>
      <c r="E8" s="83"/>
      <c r="F8" s="83"/>
      <c r="G8" s="83"/>
      <c r="H8" s="83"/>
      <c r="I8" s="83"/>
      <c r="J8" s="83"/>
      <c r="K8" s="84"/>
    </row>
    <row r="9" spans="2:11" ht="19.5" customHeight="1">
      <c r="B9" s="64" t="s">
        <v>245</v>
      </c>
      <c r="C9" s="65"/>
      <c r="D9" s="65"/>
      <c r="E9" s="65"/>
      <c r="F9" s="67">
        <v>0</v>
      </c>
      <c r="G9" s="67">
        <v>0</v>
      </c>
      <c r="H9" s="75"/>
      <c r="I9" s="65"/>
      <c r="J9" s="65"/>
      <c r="K9" s="66"/>
    </row>
    <row r="10" spans="2:11" s="4" customFormat="1" ht="19.5" customHeight="1">
      <c r="B10" s="87" t="s">
        <v>66</v>
      </c>
      <c r="C10" s="88"/>
      <c r="D10" s="88"/>
      <c r="E10" s="88"/>
      <c r="F10" s="88"/>
      <c r="G10" s="88"/>
      <c r="H10" s="88"/>
      <c r="I10" s="88"/>
      <c r="J10" s="88"/>
      <c r="K10" s="89"/>
    </row>
    <row r="11" spans="2:11" s="4" customFormat="1" ht="19.5" customHeight="1">
      <c r="B11" s="23" t="s">
        <v>16</v>
      </c>
      <c r="C11" s="29" t="s">
        <v>17</v>
      </c>
      <c r="D11" s="18"/>
      <c r="E11" s="18">
        <v>5000</v>
      </c>
      <c r="F11" s="67">
        <v>0</v>
      </c>
      <c r="G11" s="67">
        <v>0</v>
      </c>
      <c r="H11" s="67">
        <f>E11+F11-G11</f>
        <v>5000</v>
      </c>
      <c r="I11" s="18">
        <f>D11+H11</f>
        <v>5000</v>
      </c>
      <c r="J11" s="18">
        <v>3000</v>
      </c>
      <c r="K11" s="18">
        <v>3000</v>
      </c>
    </row>
    <row r="12" spans="2:11" s="4" customFormat="1" ht="19.5" customHeight="1">
      <c r="B12" s="24" t="s">
        <v>18</v>
      </c>
      <c r="C12" s="29" t="s">
        <v>19</v>
      </c>
      <c r="D12" s="18"/>
      <c r="E12" s="19">
        <v>70000</v>
      </c>
      <c r="F12" s="67"/>
      <c r="G12" s="67">
        <v>0</v>
      </c>
      <c r="H12" s="67">
        <f>E12+F12-G12</f>
        <v>70000</v>
      </c>
      <c r="I12" s="18">
        <f>D12+H12</f>
        <v>70000</v>
      </c>
      <c r="J12" s="18">
        <v>61000</v>
      </c>
      <c r="K12" s="18">
        <v>61000</v>
      </c>
    </row>
    <row r="13" spans="2:11" s="4" customFormat="1" ht="19.5" customHeight="1">
      <c r="B13" s="24" t="s">
        <v>20</v>
      </c>
      <c r="C13" s="29" t="s">
        <v>236</v>
      </c>
      <c r="D13" s="18"/>
      <c r="E13" s="19">
        <v>0</v>
      </c>
      <c r="F13" s="67">
        <v>0</v>
      </c>
      <c r="G13" s="67">
        <v>0</v>
      </c>
      <c r="H13" s="67">
        <f>E13+F13-G13</f>
        <v>0</v>
      </c>
      <c r="I13" s="18">
        <f>D13+H13</f>
        <v>0</v>
      </c>
      <c r="J13" s="18">
        <v>22000</v>
      </c>
      <c r="K13" s="18">
        <v>22000</v>
      </c>
    </row>
    <row r="14" spans="2:11" s="4" customFormat="1" ht="12" customHeight="1">
      <c r="B14" s="85" t="s">
        <v>21</v>
      </c>
      <c r="C14" s="30" t="s">
        <v>235</v>
      </c>
      <c r="D14" s="19"/>
      <c r="E14" s="19">
        <v>51000</v>
      </c>
      <c r="F14" s="67"/>
      <c r="G14" s="67">
        <v>0</v>
      </c>
      <c r="H14" s="67">
        <f>E14+F14-G14</f>
        <v>51000</v>
      </c>
      <c r="I14" s="18">
        <f>D14+H14</f>
        <v>51000</v>
      </c>
      <c r="J14" s="19">
        <v>52000</v>
      </c>
      <c r="K14" s="19">
        <v>52000</v>
      </c>
    </row>
    <row r="15" spans="2:11" s="4" customFormat="1" ht="12" customHeight="1">
      <c r="B15" s="86"/>
      <c r="C15" s="54" t="s">
        <v>234</v>
      </c>
      <c r="D15" s="55"/>
      <c r="E15" s="55">
        <v>19620.35</v>
      </c>
      <c r="F15" s="67"/>
      <c r="G15" s="67"/>
      <c r="H15" s="67">
        <f>E15+F15-G15</f>
        <v>19620.35</v>
      </c>
      <c r="I15" s="18">
        <f>D15+H15</f>
        <v>19620.35</v>
      </c>
      <c r="J15" s="55"/>
      <c r="K15" s="55"/>
    </row>
    <row r="16" spans="2:11" s="4" customFormat="1" ht="19.5" customHeight="1">
      <c r="B16" s="87" t="s">
        <v>67</v>
      </c>
      <c r="C16" s="88"/>
      <c r="D16" s="88"/>
      <c r="E16" s="88"/>
      <c r="F16" s="88"/>
      <c r="G16" s="88"/>
      <c r="H16" s="88"/>
      <c r="I16" s="88"/>
      <c r="J16" s="88"/>
      <c r="K16" s="89"/>
    </row>
    <row r="17" spans="2:11" s="4" customFormat="1" ht="19.5" customHeight="1">
      <c r="B17" s="24" t="s">
        <v>22</v>
      </c>
      <c r="C17" s="29" t="s">
        <v>23</v>
      </c>
      <c r="D17" s="18"/>
      <c r="E17" s="18">
        <v>2485.39</v>
      </c>
      <c r="F17" s="67">
        <v>0</v>
      </c>
      <c r="G17" s="67"/>
      <c r="H17" s="67">
        <f>E17+F17-G17</f>
        <v>2485.39</v>
      </c>
      <c r="I17" s="18">
        <f>D17+H17</f>
        <v>2485.39</v>
      </c>
      <c r="J17" s="18">
        <v>3200</v>
      </c>
      <c r="K17" s="18">
        <v>3200</v>
      </c>
    </row>
    <row r="18" spans="2:11" s="4" customFormat="1" ht="19.5" customHeight="1">
      <c r="B18" s="24" t="s">
        <v>128</v>
      </c>
      <c r="C18" s="29" t="s">
        <v>115</v>
      </c>
      <c r="D18" s="77">
        <v>0</v>
      </c>
      <c r="E18" s="18">
        <v>510.02</v>
      </c>
      <c r="F18" s="76">
        <v>0</v>
      </c>
      <c r="G18" s="67"/>
      <c r="H18" s="67">
        <f>E18+F18-G18</f>
        <v>510.02</v>
      </c>
      <c r="I18" s="18">
        <f>D18+H18</f>
        <v>510.02</v>
      </c>
      <c r="J18" s="18">
        <v>600</v>
      </c>
      <c r="K18" s="18">
        <v>600</v>
      </c>
    </row>
    <row r="19" spans="2:9" ht="15">
      <c r="B19" s="24" t="s">
        <v>254</v>
      </c>
      <c r="C19" s="29" t="s">
        <v>255</v>
      </c>
      <c r="D19" s="78"/>
      <c r="E19" s="18">
        <v>2000</v>
      </c>
      <c r="F19" s="76">
        <v>0</v>
      </c>
      <c r="G19" s="79"/>
      <c r="H19" s="67">
        <f>E19+F19-G19</f>
        <v>2000</v>
      </c>
      <c r="I19" s="18">
        <f>D19+H19</f>
        <v>2000</v>
      </c>
    </row>
    <row r="20" spans="2:11" s="4" customFormat="1" ht="19.5" customHeight="1">
      <c r="B20" s="87" t="s">
        <v>68</v>
      </c>
      <c r="C20" s="88"/>
      <c r="D20" s="88"/>
      <c r="E20" s="88"/>
      <c r="F20" s="88"/>
      <c r="G20" s="88"/>
      <c r="H20" s="88"/>
      <c r="I20" s="88"/>
      <c r="J20" s="88"/>
      <c r="K20" s="89"/>
    </row>
    <row r="21" spans="2:11" s="4" customFormat="1" ht="19.5" customHeight="1">
      <c r="B21" s="87" t="s">
        <v>69</v>
      </c>
      <c r="C21" s="88"/>
      <c r="D21" s="88"/>
      <c r="E21" s="88"/>
      <c r="F21" s="88"/>
      <c r="G21" s="88"/>
      <c r="H21" s="88"/>
      <c r="I21" s="88"/>
      <c r="J21" s="88"/>
      <c r="K21" s="89"/>
    </row>
    <row r="22" spans="2:11" s="4" customFormat="1" ht="19.5" customHeight="1">
      <c r="B22" s="24" t="s">
        <v>24</v>
      </c>
      <c r="C22" s="29" t="s">
        <v>25</v>
      </c>
      <c r="D22" s="18">
        <v>0</v>
      </c>
      <c r="E22" s="18">
        <v>40000</v>
      </c>
      <c r="F22" s="67">
        <v>0</v>
      </c>
      <c r="G22" s="67">
        <v>0</v>
      </c>
      <c r="H22" s="67">
        <f>E22+F22-G22</f>
        <v>40000</v>
      </c>
      <c r="I22" s="18">
        <f>D22+H22</f>
        <v>40000</v>
      </c>
      <c r="J22" s="18">
        <v>40000</v>
      </c>
      <c r="K22" s="18">
        <v>40000</v>
      </c>
    </row>
    <row r="23" spans="2:11" s="4" customFormat="1" ht="19.5" customHeight="1">
      <c r="B23" s="24" t="s">
        <v>26</v>
      </c>
      <c r="C23" s="29" t="s">
        <v>27</v>
      </c>
      <c r="D23" s="18">
        <v>0</v>
      </c>
      <c r="E23" s="18">
        <v>0</v>
      </c>
      <c r="F23" s="67">
        <v>0</v>
      </c>
      <c r="G23" s="67">
        <v>0</v>
      </c>
      <c r="H23" s="67">
        <f>E23+F23-G23</f>
        <v>0</v>
      </c>
      <c r="I23" s="18">
        <f>D23+H23</f>
        <v>0</v>
      </c>
      <c r="J23" s="18">
        <v>0</v>
      </c>
      <c r="K23" s="18">
        <v>0</v>
      </c>
    </row>
    <row r="24" spans="2:11" s="4" customFormat="1" ht="19.5" customHeight="1">
      <c r="B24" s="24" t="s">
        <v>241</v>
      </c>
      <c r="C24" s="29" t="s">
        <v>246</v>
      </c>
      <c r="D24" s="18">
        <v>0</v>
      </c>
      <c r="E24" s="18">
        <v>6000</v>
      </c>
      <c r="F24" s="67">
        <v>0</v>
      </c>
      <c r="G24" s="67">
        <v>0</v>
      </c>
      <c r="H24" s="67">
        <f>E24+F24-G24</f>
        <v>6000</v>
      </c>
      <c r="I24" s="18">
        <f>D24+H24</f>
        <v>6000</v>
      </c>
      <c r="J24" s="18">
        <v>6000</v>
      </c>
      <c r="K24" s="18">
        <v>6000</v>
      </c>
    </row>
    <row r="25" spans="2:11" s="4" customFormat="1" ht="19.5" customHeight="1">
      <c r="B25" s="24" t="s">
        <v>129</v>
      </c>
      <c r="C25" s="29" t="s">
        <v>28</v>
      </c>
      <c r="D25" s="18">
        <v>0</v>
      </c>
      <c r="E25" s="18">
        <v>0</v>
      </c>
      <c r="F25" s="67">
        <v>0</v>
      </c>
      <c r="G25" s="67">
        <v>0</v>
      </c>
      <c r="H25" s="67">
        <f>E25+F25-G25</f>
        <v>0</v>
      </c>
      <c r="I25" s="18">
        <f>D25+H25</f>
        <v>0</v>
      </c>
      <c r="J25" s="18">
        <v>0</v>
      </c>
      <c r="K25" s="18">
        <v>0</v>
      </c>
    </row>
    <row r="26" spans="2:11" s="4" customFormat="1" ht="19.5" customHeight="1">
      <c r="B26" s="87" t="s">
        <v>70</v>
      </c>
      <c r="C26" s="88"/>
      <c r="D26" s="88"/>
      <c r="E26" s="88"/>
      <c r="F26" s="88"/>
      <c r="G26" s="88"/>
      <c r="H26" s="88"/>
      <c r="I26" s="88"/>
      <c r="J26" s="88"/>
      <c r="K26" s="89"/>
    </row>
    <row r="27" spans="2:11" s="4" customFormat="1" ht="19.5" customHeight="1">
      <c r="B27" s="24" t="s">
        <v>29</v>
      </c>
      <c r="C27" s="29" t="s">
        <v>30</v>
      </c>
      <c r="D27" s="18">
        <v>0</v>
      </c>
      <c r="E27" s="18">
        <v>600</v>
      </c>
      <c r="F27" s="67">
        <v>0</v>
      </c>
      <c r="G27" s="67">
        <v>0</v>
      </c>
      <c r="H27" s="67">
        <f>E27+F27-G27</f>
        <v>600</v>
      </c>
      <c r="I27" s="18">
        <f>D27+H27</f>
        <v>600</v>
      </c>
      <c r="J27" s="18">
        <v>600</v>
      </c>
      <c r="K27" s="18">
        <v>600</v>
      </c>
    </row>
    <row r="28" spans="2:11" s="4" customFormat="1" ht="19.5" customHeight="1">
      <c r="B28" s="24" t="s">
        <v>31</v>
      </c>
      <c r="C28" s="29" t="s">
        <v>32</v>
      </c>
      <c r="D28" s="18">
        <v>0</v>
      </c>
      <c r="E28" s="18">
        <v>0</v>
      </c>
      <c r="F28" s="67">
        <v>0</v>
      </c>
      <c r="G28" s="67">
        <v>0</v>
      </c>
      <c r="H28" s="67">
        <f>E28+F28-G28</f>
        <v>0</v>
      </c>
      <c r="I28" s="18">
        <f>D28+H28</f>
        <v>0</v>
      </c>
      <c r="J28" s="18">
        <v>0</v>
      </c>
      <c r="K28" s="18">
        <v>0</v>
      </c>
    </row>
    <row r="29" spans="2:11" s="4" customFormat="1" ht="19.5" customHeight="1">
      <c r="B29" s="25" t="s">
        <v>130</v>
      </c>
      <c r="C29" s="30" t="s">
        <v>33</v>
      </c>
      <c r="D29" s="18">
        <v>0</v>
      </c>
      <c r="E29" s="18">
        <v>0</v>
      </c>
      <c r="F29" s="67">
        <v>0</v>
      </c>
      <c r="G29" s="67">
        <v>0</v>
      </c>
      <c r="H29" s="67">
        <f>E29+F29-G29</f>
        <v>0</v>
      </c>
      <c r="I29" s="18">
        <f>D29+H29</f>
        <v>0</v>
      </c>
      <c r="J29" s="18">
        <v>0</v>
      </c>
      <c r="K29" s="18">
        <v>0</v>
      </c>
    </row>
    <row r="30" spans="2:12" s="4" customFormat="1" ht="19.5" customHeight="1">
      <c r="B30" s="82" t="s">
        <v>71</v>
      </c>
      <c r="C30" s="83"/>
      <c r="D30" s="83"/>
      <c r="E30" s="83"/>
      <c r="F30" s="83"/>
      <c r="G30" s="83"/>
      <c r="H30" s="83"/>
      <c r="I30" s="83"/>
      <c r="J30" s="83"/>
      <c r="K30" s="84"/>
      <c r="L30" s="50"/>
    </row>
    <row r="31" spans="2:12" s="4" customFormat="1" ht="19.5" customHeight="1">
      <c r="B31" s="8" t="s">
        <v>35</v>
      </c>
      <c r="C31" s="29" t="s">
        <v>34</v>
      </c>
      <c r="D31" s="18">
        <v>0</v>
      </c>
      <c r="E31" s="18">
        <v>35000</v>
      </c>
      <c r="F31" s="67">
        <v>0</v>
      </c>
      <c r="G31" s="67">
        <v>0</v>
      </c>
      <c r="H31" s="67">
        <f>E31+F31-G31</f>
        <v>35000</v>
      </c>
      <c r="I31" s="18">
        <f>D31+H31</f>
        <v>35000</v>
      </c>
      <c r="J31" s="18">
        <v>40000</v>
      </c>
      <c r="K31" s="18">
        <v>40000</v>
      </c>
      <c r="L31" s="51"/>
    </row>
    <row r="32" spans="2:12" s="4" customFormat="1" ht="19.5" customHeight="1">
      <c r="B32" s="8" t="s">
        <v>36</v>
      </c>
      <c r="C32" s="29" t="s">
        <v>37</v>
      </c>
      <c r="D32" s="18">
        <v>0</v>
      </c>
      <c r="E32" s="18">
        <v>200</v>
      </c>
      <c r="F32" s="67">
        <v>0</v>
      </c>
      <c r="G32" s="67">
        <v>0</v>
      </c>
      <c r="H32" s="67">
        <f>E32+F32-G32</f>
        <v>200</v>
      </c>
      <c r="I32" s="18">
        <f>D32+H32</f>
        <v>200</v>
      </c>
      <c r="J32" s="18">
        <v>300</v>
      </c>
      <c r="K32" s="18">
        <v>300</v>
      </c>
      <c r="L32" s="51"/>
    </row>
    <row r="33" spans="2:12" s="4" customFormat="1" ht="19.5" customHeight="1">
      <c r="B33" s="8" t="s">
        <v>38</v>
      </c>
      <c r="C33" s="29" t="s">
        <v>39</v>
      </c>
      <c r="D33" s="18">
        <v>0</v>
      </c>
      <c r="E33" s="18">
        <v>0</v>
      </c>
      <c r="F33" s="67">
        <v>0</v>
      </c>
      <c r="G33" s="67">
        <v>0</v>
      </c>
      <c r="H33" s="67">
        <f>E33+F33-G33</f>
        <v>0</v>
      </c>
      <c r="I33" s="18">
        <f>D33+H33</f>
        <v>0</v>
      </c>
      <c r="J33" s="18">
        <v>0</v>
      </c>
      <c r="K33" s="18">
        <v>0</v>
      </c>
      <c r="L33" s="51"/>
    </row>
    <row r="34" spans="2:12" s="4" customFormat="1" ht="19.5" customHeight="1">
      <c r="B34" s="8" t="s">
        <v>131</v>
      </c>
      <c r="C34" s="29" t="s">
        <v>40</v>
      </c>
      <c r="D34" s="18">
        <v>0</v>
      </c>
      <c r="E34" s="18">
        <v>3000</v>
      </c>
      <c r="F34" s="67">
        <v>0</v>
      </c>
      <c r="G34" s="67">
        <v>0</v>
      </c>
      <c r="H34" s="67">
        <f>E34+F34-G34</f>
        <v>3000</v>
      </c>
      <c r="I34" s="18">
        <f>D34+H34</f>
        <v>3000</v>
      </c>
      <c r="J34" s="18">
        <v>3000</v>
      </c>
      <c r="K34" s="18">
        <v>3000</v>
      </c>
      <c r="L34" s="51"/>
    </row>
    <row r="35" spans="2:12" s="4" customFormat="1" ht="19.5" customHeight="1">
      <c r="B35" s="82" t="s">
        <v>72</v>
      </c>
      <c r="C35" s="83"/>
      <c r="D35" s="83"/>
      <c r="E35" s="83"/>
      <c r="F35" s="83"/>
      <c r="G35" s="83"/>
      <c r="H35" s="83"/>
      <c r="I35" s="83"/>
      <c r="J35" s="83"/>
      <c r="K35" s="84"/>
      <c r="L35" s="51"/>
    </row>
    <row r="36" spans="2:12" s="4" customFormat="1" ht="19.5" customHeight="1">
      <c r="B36" s="8" t="s">
        <v>41</v>
      </c>
      <c r="C36" s="29" t="s">
        <v>42</v>
      </c>
      <c r="D36" s="18">
        <v>0</v>
      </c>
      <c r="E36" s="18">
        <v>0</v>
      </c>
      <c r="F36" s="67">
        <v>0</v>
      </c>
      <c r="G36" s="67">
        <v>0</v>
      </c>
      <c r="H36" s="67">
        <f>E36+F36-G36</f>
        <v>0</v>
      </c>
      <c r="I36" s="18">
        <f>D36+H36</f>
        <v>0</v>
      </c>
      <c r="J36" s="18">
        <v>100</v>
      </c>
      <c r="K36" s="18">
        <v>100</v>
      </c>
      <c r="L36" s="51"/>
    </row>
    <row r="37" spans="2:12" s="4" customFormat="1" ht="19.5" customHeight="1">
      <c r="B37" s="8" t="s">
        <v>43</v>
      </c>
      <c r="C37" s="29" t="s">
        <v>44</v>
      </c>
      <c r="D37" s="18">
        <v>0</v>
      </c>
      <c r="E37" s="18">
        <v>5000</v>
      </c>
      <c r="F37" s="67">
        <v>0</v>
      </c>
      <c r="G37" s="67">
        <v>0</v>
      </c>
      <c r="H37" s="67">
        <f>E37+F37-G37</f>
        <v>5000</v>
      </c>
      <c r="I37" s="18">
        <f>D37+H37</f>
        <v>5000</v>
      </c>
      <c r="J37" s="18">
        <v>6000</v>
      </c>
      <c r="K37" s="18">
        <v>6000</v>
      </c>
      <c r="L37" s="51"/>
    </row>
    <row r="38" spans="2:12" s="4" customFormat="1" ht="19.5" customHeight="1">
      <c r="B38" s="8" t="s">
        <v>45</v>
      </c>
      <c r="C38" s="29" t="s">
        <v>46</v>
      </c>
      <c r="D38" s="18">
        <v>0</v>
      </c>
      <c r="E38" s="18">
        <v>0</v>
      </c>
      <c r="F38" s="67">
        <v>0</v>
      </c>
      <c r="G38" s="67">
        <v>0</v>
      </c>
      <c r="H38" s="67">
        <f>E38+F38-G38</f>
        <v>0</v>
      </c>
      <c r="I38" s="18">
        <f>D38+H38</f>
        <v>0</v>
      </c>
      <c r="J38" s="18">
        <v>300</v>
      </c>
      <c r="K38" s="18">
        <v>300</v>
      </c>
      <c r="L38" s="51"/>
    </row>
    <row r="39" spans="2:12" s="4" customFormat="1" ht="19.5" customHeight="1">
      <c r="B39" s="8" t="s">
        <v>47</v>
      </c>
      <c r="C39" s="29" t="s">
        <v>48</v>
      </c>
      <c r="D39" s="18">
        <v>0</v>
      </c>
      <c r="E39" s="18">
        <v>1000</v>
      </c>
      <c r="F39" s="67">
        <v>0</v>
      </c>
      <c r="G39" s="67"/>
      <c r="H39" s="67">
        <f>E39+F39-G39</f>
        <v>1000</v>
      </c>
      <c r="I39" s="18">
        <f>D39+H39</f>
        <v>1000</v>
      </c>
      <c r="J39" s="18">
        <v>300</v>
      </c>
      <c r="K39" s="18">
        <v>300</v>
      </c>
      <c r="L39" s="51"/>
    </row>
    <row r="40" spans="2:12" s="4" customFormat="1" ht="19.5" customHeight="1">
      <c r="B40" s="8" t="s">
        <v>132</v>
      </c>
      <c r="C40" s="29" t="s">
        <v>49</v>
      </c>
      <c r="D40" s="18">
        <v>8.14</v>
      </c>
      <c r="E40" s="18">
        <v>1000</v>
      </c>
      <c r="F40" s="67">
        <v>0</v>
      </c>
      <c r="G40" s="67"/>
      <c r="H40" s="67">
        <f>E40+F40-G40</f>
        <v>1000</v>
      </c>
      <c r="I40" s="18">
        <f>D40+H40</f>
        <v>1008.14</v>
      </c>
      <c r="J40" s="18"/>
      <c r="K40" s="18"/>
      <c r="L40" s="51"/>
    </row>
    <row r="41" spans="2:12" s="4" customFormat="1" ht="19.5" customHeight="1">
      <c r="B41" s="82" t="s">
        <v>73</v>
      </c>
      <c r="C41" s="83"/>
      <c r="D41" s="83"/>
      <c r="E41" s="83"/>
      <c r="F41" s="83"/>
      <c r="G41" s="83"/>
      <c r="H41" s="83"/>
      <c r="I41" s="83"/>
      <c r="J41" s="83"/>
      <c r="K41" s="84"/>
      <c r="L41" s="51"/>
    </row>
    <row r="42" spans="2:12" s="4" customFormat="1" ht="19.5" customHeight="1">
      <c r="B42" s="87" t="s">
        <v>164</v>
      </c>
      <c r="C42" s="88"/>
      <c r="D42" s="88"/>
      <c r="E42" s="88"/>
      <c r="F42" s="88"/>
      <c r="G42" s="88"/>
      <c r="H42" s="88"/>
      <c r="I42" s="88"/>
      <c r="J42" s="88"/>
      <c r="K42" s="89"/>
      <c r="L42" s="51"/>
    </row>
    <row r="43" spans="2:12" s="4" customFormat="1" ht="19.5" customHeight="1">
      <c r="B43" s="8" t="s">
        <v>79</v>
      </c>
      <c r="C43" s="29" t="s">
        <v>50</v>
      </c>
      <c r="D43" s="18">
        <v>0</v>
      </c>
      <c r="E43" s="18">
        <v>20500</v>
      </c>
      <c r="F43" s="67">
        <v>0</v>
      </c>
      <c r="G43" s="67">
        <v>0</v>
      </c>
      <c r="H43" s="67">
        <f>E43+F43-G43</f>
        <v>20500</v>
      </c>
      <c r="I43" s="18">
        <f>D43+H43</f>
        <v>20500</v>
      </c>
      <c r="J43" s="18">
        <v>21000</v>
      </c>
      <c r="K43" s="18">
        <v>21000</v>
      </c>
      <c r="L43" s="51"/>
    </row>
    <row r="44" spans="2:12" s="4" customFormat="1" ht="19.5" customHeight="1">
      <c r="B44" s="8" t="s">
        <v>80</v>
      </c>
      <c r="C44" s="29" t="s">
        <v>51</v>
      </c>
      <c r="D44" s="18">
        <v>0</v>
      </c>
      <c r="E44" s="18">
        <v>0</v>
      </c>
      <c r="F44" s="67">
        <v>0</v>
      </c>
      <c r="G44" s="67">
        <v>0</v>
      </c>
      <c r="H44" s="67">
        <f>E44+F44-G44</f>
        <v>0</v>
      </c>
      <c r="I44" s="18">
        <f>D44+H44</f>
        <v>0</v>
      </c>
      <c r="J44" s="18">
        <v>0</v>
      </c>
      <c r="K44" s="18">
        <v>0</v>
      </c>
      <c r="L44" s="51"/>
    </row>
    <row r="45" spans="2:12" s="4" customFormat="1" ht="19.5" customHeight="1">
      <c r="B45" s="8" t="s">
        <v>81</v>
      </c>
      <c r="C45" s="29" t="s">
        <v>52</v>
      </c>
      <c r="D45" s="18">
        <v>0</v>
      </c>
      <c r="E45" s="18">
        <v>4600</v>
      </c>
      <c r="F45" s="67">
        <v>0</v>
      </c>
      <c r="G45" s="67">
        <v>0</v>
      </c>
      <c r="H45" s="67">
        <f>E45+F45-G45</f>
        <v>4600</v>
      </c>
      <c r="I45" s="18">
        <f>D45+H45</f>
        <v>4600</v>
      </c>
      <c r="J45" s="18">
        <v>4600</v>
      </c>
      <c r="K45" s="18">
        <v>4600</v>
      </c>
      <c r="L45" s="51"/>
    </row>
    <row r="46" spans="2:12" s="4" customFormat="1" ht="19.5" customHeight="1">
      <c r="B46" s="87" t="s">
        <v>165</v>
      </c>
      <c r="C46" s="88"/>
      <c r="D46" s="88"/>
      <c r="E46" s="88"/>
      <c r="F46" s="88"/>
      <c r="G46" s="88"/>
      <c r="H46" s="88"/>
      <c r="I46" s="88"/>
      <c r="J46" s="88"/>
      <c r="K46" s="89"/>
      <c r="L46" s="51"/>
    </row>
    <row r="47" spans="2:12" s="4" customFormat="1" ht="19.5" customHeight="1">
      <c r="B47" s="8" t="s">
        <v>219</v>
      </c>
      <c r="C47" s="53" t="s">
        <v>220</v>
      </c>
      <c r="D47" s="18">
        <v>0</v>
      </c>
      <c r="E47" s="18">
        <v>300</v>
      </c>
      <c r="F47" s="67">
        <v>0</v>
      </c>
      <c r="G47" s="67">
        <v>0</v>
      </c>
      <c r="H47" s="67">
        <f>E47+F47-G47</f>
        <v>300</v>
      </c>
      <c r="I47" s="18">
        <f>D47+H47</f>
        <v>300</v>
      </c>
      <c r="J47" s="18">
        <v>300</v>
      </c>
      <c r="K47" s="18">
        <v>300</v>
      </c>
      <c r="L47" s="51"/>
    </row>
    <row r="48" spans="2:12" s="4" customFormat="1" ht="19.5" customHeight="1">
      <c r="B48" s="8" t="s">
        <v>82</v>
      </c>
      <c r="C48" s="29" t="s">
        <v>221</v>
      </c>
      <c r="D48" s="18">
        <v>0</v>
      </c>
      <c r="E48" s="18">
        <v>0</v>
      </c>
      <c r="F48" s="67">
        <v>0</v>
      </c>
      <c r="G48" s="67">
        <v>0</v>
      </c>
      <c r="H48" s="67">
        <f>E48+F48-G48</f>
        <v>0</v>
      </c>
      <c r="I48" s="18">
        <f>D48+H48</f>
        <v>0</v>
      </c>
      <c r="J48" s="18">
        <v>0</v>
      </c>
      <c r="K48" s="18">
        <v>0</v>
      </c>
      <c r="L48" s="51"/>
    </row>
    <row r="49" spans="2:12" s="4" customFormat="1" ht="19.5" customHeight="1">
      <c r="B49" s="8" t="s">
        <v>83</v>
      </c>
      <c r="C49" s="29" t="s">
        <v>217</v>
      </c>
      <c r="D49" s="18">
        <v>0</v>
      </c>
      <c r="E49" s="18">
        <v>0</v>
      </c>
      <c r="F49" s="67">
        <v>0</v>
      </c>
      <c r="G49" s="67">
        <v>0</v>
      </c>
      <c r="H49" s="67">
        <f>E49+F49-G49</f>
        <v>0</v>
      </c>
      <c r="I49" s="18">
        <f>D49+H49</f>
        <v>0</v>
      </c>
      <c r="J49" s="18">
        <v>0</v>
      </c>
      <c r="K49" s="18">
        <v>0</v>
      </c>
      <c r="L49" s="51"/>
    </row>
    <row r="50" spans="2:12" s="4" customFormat="1" ht="19.5" customHeight="1">
      <c r="B50" s="8" t="s">
        <v>84</v>
      </c>
      <c r="C50" s="29" t="s">
        <v>218</v>
      </c>
      <c r="D50" s="18">
        <v>1403</v>
      </c>
      <c r="E50" s="18">
        <v>14500</v>
      </c>
      <c r="F50" s="67">
        <v>0</v>
      </c>
      <c r="G50" s="67">
        <v>0</v>
      </c>
      <c r="H50" s="67">
        <f>E50+F50-G50</f>
        <v>14500</v>
      </c>
      <c r="I50" s="18">
        <f>D50+H50</f>
        <v>15903</v>
      </c>
      <c r="J50" s="18">
        <v>14500</v>
      </c>
      <c r="K50" s="18">
        <v>14500</v>
      </c>
      <c r="L50" s="51"/>
    </row>
    <row r="51" spans="2:12" s="4" customFormat="1" ht="19.5" customHeight="1">
      <c r="B51" s="8" t="s">
        <v>85</v>
      </c>
      <c r="C51" s="29" t="s">
        <v>223</v>
      </c>
      <c r="D51" s="18">
        <v>0</v>
      </c>
      <c r="E51" s="18">
        <v>500</v>
      </c>
      <c r="F51" s="67">
        <v>0</v>
      </c>
      <c r="G51" s="67">
        <v>0</v>
      </c>
      <c r="H51" s="67">
        <f>E51+F51-G51</f>
        <v>500</v>
      </c>
      <c r="I51" s="18">
        <f>D51+H51</f>
        <v>500</v>
      </c>
      <c r="J51" s="18">
        <v>500</v>
      </c>
      <c r="K51" s="18">
        <v>500</v>
      </c>
      <c r="L51" s="56"/>
    </row>
    <row r="52" spans="2:12" s="4" customFormat="1" ht="19.5" customHeight="1">
      <c r="B52" s="87" t="s">
        <v>160</v>
      </c>
      <c r="C52" s="88"/>
      <c r="D52" s="88"/>
      <c r="E52" s="88"/>
      <c r="F52" s="88"/>
      <c r="G52" s="88"/>
      <c r="H52" s="88"/>
      <c r="I52" s="88"/>
      <c r="J52" s="88"/>
      <c r="K52" s="89"/>
      <c r="L52" s="51"/>
    </row>
    <row r="53" spans="2:12" s="4" customFormat="1" ht="19.5" customHeight="1">
      <c r="B53" s="8" t="s">
        <v>113</v>
      </c>
      <c r="C53" s="29" t="s">
        <v>114</v>
      </c>
      <c r="D53" s="18">
        <v>0</v>
      </c>
      <c r="E53" s="18">
        <v>10000</v>
      </c>
      <c r="F53" s="67">
        <v>0</v>
      </c>
      <c r="G53" s="67">
        <v>0</v>
      </c>
      <c r="H53" s="67">
        <f>E53+F53-G53</f>
        <v>10000</v>
      </c>
      <c r="I53" s="18">
        <f>D53+H53</f>
        <v>10000</v>
      </c>
      <c r="J53" s="18">
        <v>2000</v>
      </c>
      <c r="K53" s="18">
        <v>2000</v>
      </c>
      <c r="L53" s="51"/>
    </row>
    <row r="54" spans="2:12" s="4" customFormat="1" ht="19.5" customHeight="1">
      <c r="B54" s="87" t="s">
        <v>161</v>
      </c>
      <c r="C54" s="88"/>
      <c r="D54" s="88"/>
      <c r="E54" s="88"/>
      <c r="F54" s="88"/>
      <c r="G54" s="88"/>
      <c r="H54" s="88"/>
      <c r="I54" s="88"/>
      <c r="J54" s="88"/>
      <c r="K54" s="89"/>
      <c r="L54" s="51"/>
    </row>
    <row r="55" spans="2:12" s="4" customFormat="1" ht="19.5" customHeight="1">
      <c r="B55" s="8" t="s">
        <v>86</v>
      </c>
      <c r="C55" s="29" t="s">
        <v>53</v>
      </c>
      <c r="D55" s="18">
        <v>0</v>
      </c>
      <c r="E55" s="18">
        <v>18000</v>
      </c>
      <c r="F55" s="67">
        <v>0</v>
      </c>
      <c r="G55" s="67">
        <v>0</v>
      </c>
      <c r="H55" s="67">
        <f>E55+F55-G55</f>
        <v>18000</v>
      </c>
      <c r="I55" s="18">
        <f>D55+H55</f>
        <v>18000</v>
      </c>
      <c r="J55" s="18">
        <v>10000</v>
      </c>
      <c r="K55" s="18">
        <v>10000</v>
      </c>
      <c r="L55" s="51"/>
    </row>
    <row r="56" spans="2:12" s="4" customFormat="1" ht="19.5" customHeight="1">
      <c r="B56" s="8" t="s">
        <v>87</v>
      </c>
      <c r="C56" s="29" t="s">
        <v>54</v>
      </c>
      <c r="D56" s="18">
        <v>0</v>
      </c>
      <c r="E56" s="18">
        <v>40000</v>
      </c>
      <c r="F56" s="67">
        <v>0</v>
      </c>
      <c r="G56" s="67">
        <v>0</v>
      </c>
      <c r="H56" s="67">
        <f>E56+F56-G56</f>
        <v>40000</v>
      </c>
      <c r="I56" s="18">
        <f>D56+H56</f>
        <v>40000</v>
      </c>
      <c r="J56" s="18">
        <v>40000</v>
      </c>
      <c r="K56" s="18">
        <v>40000</v>
      </c>
      <c r="L56" s="51"/>
    </row>
    <row r="57" spans="2:12" s="4" customFormat="1" ht="19.5" customHeight="1">
      <c r="B57" s="8" t="s">
        <v>88</v>
      </c>
      <c r="C57" s="29" t="s">
        <v>55</v>
      </c>
      <c r="D57" s="18">
        <v>0</v>
      </c>
      <c r="E57" s="18">
        <v>3000</v>
      </c>
      <c r="F57" s="67">
        <v>0</v>
      </c>
      <c r="G57" s="67">
        <v>0</v>
      </c>
      <c r="H57" s="67">
        <f>E57+F57-G57</f>
        <v>3000</v>
      </c>
      <c r="I57" s="18">
        <f>D57+H57</f>
        <v>3000</v>
      </c>
      <c r="J57" s="18">
        <v>3000</v>
      </c>
      <c r="K57" s="18">
        <v>3000</v>
      </c>
      <c r="L57" s="51"/>
    </row>
    <row r="58" spans="2:12" s="4" customFormat="1" ht="19.5" customHeight="1">
      <c r="B58" s="8" t="s">
        <v>133</v>
      </c>
      <c r="C58" s="29" t="s">
        <v>56</v>
      </c>
      <c r="D58" s="18">
        <v>0</v>
      </c>
      <c r="E58" s="18">
        <v>0</v>
      </c>
      <c r="F58" s="67">
        <v>0</v>
      </c>
      <c r="G58" s="67">
        <v>0</v>
      </c>
      <c r="H58" s="67">
        <f>E58+F58-G58</f>
        <v>0</v>
      </c>
      <c r="I58" s="18">
        <f>D58+H58</f>
        <v>0</v>
      </c>
      <c r="J58" s="18">
        <v>0</v>
      </c>
      <c r="K58" s="18">
        <v>0</v>
      </c>
      <c r="L58" s="51"/>
    </row>
    <row r="59" spans="2:12" s="4" customFormat="1" ht="19.5" customHeight="1">
      <c r="B59" s="87" t="s">
        <v>74</v>
      </c>
      <c r="C59" s="88"/>
      <c r="D59" s="88"/>
      <c r="E59" s="88"/>
      <c r="F59" s="88"/>
      <c r="G59" s="88"/>
      <c r="H59" s="88"/>
      <c r="I59" s="88"/>
      <c r="J59" s="88"/>
      <c r="K59" s="89"/>
      <c r="L59" s="51"/>
    </row>
    <row r="60" spans="2:12" s="4" customFormat="1" ht="19.5" customHeight="1">
      <c r="B60" s="8" t="s">
        <v>89</v>
      </c>
      <c r="C60" s="29" t="s">
        <v>57</v>
      </c>
      <c r="D60" s="18">
        <v>0</v>
      </c>
      <c r="E60" s="18">
        <v>0</v>
      </c>
      <c r="F60" s="67">
        <v>0</v>
      </c>
      <c r="G60" s="67">
        <v>0</v>
      </c>
      <c r="H60" s="67">
        <f>E60+F60-G60</f>
        <v>0</v>
      </c>
      <c r="I60" s="18">
        <f>D60+H60</f>
        <v>0</v>
      </c>
      <c r="J60" s="18">
        <v>0</v>
      </c>
      <c r="K60" s="18">
        <v>0</v>
      </c>
      <c r="L60" s="51"/>
    </row>
    <row r="61" spans="2:12" s="4" customFormat="1" ht="19.5" customHeight="1">
      <c r="B61" s="8" t="s">
        <v>134</v>
      </c>
      <c r="C61" s="29" t="s">
        <v>58</v>
      </c>
      <c r="D61" s="18">
        <v>0</v>
      </c>
      <c r="E61" s="18">
        <v>0</v>
      </c>
      <c r="F61" s="67">
        <v>0</v>
      </c>
      <c r="G61" s="67">
        <v>0</v>
      </c>
      <c r="H61" s="67">
        <f>E61+F61-G61</f>
        <v>0</v>
      </c>
      <c r="I61" s="18">
        <f>D61+H61</f>
        <v>0</v>
      </c>
      <c r="J61" s="18">
        <v>0</v>
      </c>
      <c r="K61" s="18">
        <v>0</v>
      </c>
      <c r="L61" s="51"/>
    </row>
    <row r="62" spans="2:12" s="4" customFormat="1" ht="19.5" customHeight="1">
      <c r="B62" s="87" t="s">
        <v>75</v>
      </c>
      <c r="C62" s="88"/>
      <c r="D62" s="88"/>
      <c r="E62" s="88"/>
      <c r="F62" s="88"/>
      <c r="G62" s="88"/>
      <c r="H62" s="88"/>
      <c r="I62" s="88"/>
      <c r="J62" s="88"/>
      <c r="K62" s="89"/>
      <c r="L62" s="51"/>
    </row>
    <row r="63" spans="2:12" s="4" customFormat="1" ht="19.5" customHeight="1">
      <c r="B63" s="8" t="s">
        <v>90</v>
      </c>
      <c r="C63" s="29" t="s">
        <v>59</v>
      </c>
      <c r="D63" s="18">
        <v>0</v>
      </c>
      <c r="E63" s="18">
        <v>15000</v>
      </c>
      <c r="F63" s="67">
        <v>0</v>
      </c>
      <c r="G63" s="67">
        <v>0</v>
      </c>
      <c r="H63" s="67">
        <f>E63+F63-G63</f>
        <v>15000</v>
      </c>
      <c r="I63" s="18">
        <f>D63+H63</f>
        <v>15000</v>
      </c>
      <c r="J63" s="18">
        <v>15000</v>
      </c>
      <c r="K63" s="18">
        <v>15000</v>
      </c>
      <c r="L63" s="51"/>
    </row>
    <row r="64" spans="2:12" s="4" customFormat="1" ht="19.5" customHeight="1">
      <c r="B64" s="8" t="s">
        <v>135</v>
      </c>
      <c r="C64" s="29" t="s">
        <v>60</v>
      </c>
      <c r="D64" s="18">
        <v>0</v>
      </c>
      <c r="E64" s="18">
        <v>0</v>
      </c>
      <c r="F64" s="67">
        <v>0</v>
      </c>
      <c r="G64" s="67">
        <v>0</v>
      </c>
      <c r="H64" s="67">
        <f>E64+F64-G64</f>
        <v>0</v>
      </c>
      <c r="I64" s="18">
        <f>D64+H64</f>
        <v>0</v>
      </c>
      <c r="J64" s="18">
        <v>0</v>
      </c>
      <c r="K64" s="18">
        <v>0</v>
      </c>
      <c r="L64" s="51"/>
    </row>
    <row r="65" spans="2:12" s="4" customFormat="1" ht="19.5" customHeight="1">
      <c r="B65" s="87" t="s">
        <v>162</v>
      </c>
      <c r="C65" s="88"/>
      <c r="D65" s="88"/>
      <c r="E65" s="88"/>
      <c r="F65" s="88"/>
      <c r="G65" s="88"/>
      <c r="H65" s="88"/>
      <c r="I65" s="88"/>
      <c r="J65" s="88"/>
      <c r="K65" s="89"/>
      <c r="L65" s="52"/>
    </row>
    <row r="66" spans="2:12" s="4" customFormat="1" ht="19.5" customHeight="1">
      <c r="B66" s="8" t="s">
        <v>122</v>
      </c>
      <c r="C66" s="29" t="s">
        <v>61</v>
      </c>
      <c r="D66" s="18">
        <v>1130.33</v>
      </c>
      <c r="E66" s="18">
        <v>11000</v>
      </c>
      <c r="F66" s="67"/>
      <c r="G66" s="67">
        <v>0</v>
      </c>
      <c r="H66" s="67">
        <f>E66+F66-G66</f>
        <v>11000</v>
      </c>
      <c r="I66" s="18">
        <f>D66+H66</f>
        <v>12130.33</v>
      </c>
      <c r="J66" s="18">
        <v>8000</v>
      </c>
      <c r="K66" s="18">
        <v>8000</v>
      </c>
      <c r="L66" s="51"/>
    </row>
    <row r="67" spans="2:12" s="4" customFormat="1" ht="19.5" customHeight="1">
      <c r="B67" s="8" t="s">
        <v>116</v>
      </c>
      <c r="C67" s="29" t="s">
        <v>117</v>
      </c>
      <c r="D67" s="18">
        <v>0</v>
      </c>
      <c r="E67" s="18">
        <v>3000</v>
      </c>
      <c r="F67" s="67">
        <v>0</v>
      </c>
      <c r="G67" s="67">
        <v>0</v>
      </c>
      <c r="H67" s="67">
        <f>E67+F67-G67</f>
        <v>3000</v>
      </c>
      <c r="I67" s="18">
        <f>D67+H67</f>
        <v>3000</v>
      </c>
      <c r="J67" s="18">
        <v>3000</v>
      </c>
      <c r="K67" s="18">
        <v>3000</v>
      </c>
      <c r="L67" s="51"/>
    </row>
    <row r="68" spans="2:12" s="4" customFormat="1" ht="19.5" customHeight="1">
      <c r="B68" s="8" t="s">
        <v>91</v>
      </c>
      <c r="C68" s="29" t="s">
        <v>62</v>
      </c>
      <c r="D68" s="18">
        <v>0</v>
      </c>
      <c r="E68" s="18">
        <v>0</v>
      </c>
      <c r="F68" s="67">
        <v>0</v>
      </c>
      <c r="G68" s="67">
        <v>0</v>
      </c>
      <c r="H68" s="67">
        <f>E68+F68-G68</f>
        <v>0</v>
      </c>
      <c r="I68" s="18">
        <f>D68+H68</f>
        <v>0</v>
      </c>
      <c r="J68" s="18"/>
      <c r="K68" s="18"/>
      <c r="L68" s="51"/>
    </row>
    <row r="69" spans="2:12" s="4" customFormat="1" ht="19.5" customHeight="1">
      <c r="B69" s="87" t="s">
        <v>166</v>
      </c>
      <c r="C69" s="88"/>
      <c r="D69" s="88"/>
      <c r="E69" s="88"/>
      <c r="F69" s="88"/>
      <c r="G69" s="88"/>
      <c r="H69" s="88"/>
      <c r="I69" s="88"/>
      <c r="J69" s="88"/>
      <c r="K69" s="89"/>
      <c r="L69" s="52"/>
    </row>
    <row r="70" spans="2:12" s="4" customFormat="1" ht="19.5" customHeight="1">
      <c r="B70" s="14" t="s">
        <v>92</v>
      </c>
      <c r="C70" s="29" t="s">
        <v>206</v>
      </c>
      <c r="D70" s="18">
        <v>2766.4</v>
      </c>
      <c r="E70" s="18">
        <v>26500</v>
      </c>
      <c r="F70" s="67">
        <v>0</v>
      </c>
      <c r="G70" s="67">
        <v>0</v>
      </c>
      <c r="H70" s="67">
        <f>E70+F70-G70</f>
        <v>26500</v>
      </c>
      <c r="I70" s="18">
        <f>D70+H70</f>
        <v>29266.4</v>
      </c>
      <c r="J70" s="18">
        <v>26000</v>
      </c>
      <c r="K70" s="18">
        <v>26000</v>
      </c>
      <c r="L70" s="51"/>
    </row>
    <row r="71" spans="2:12" s="4" customFormat="1" ht="19.5" customHeight="1">
      <c r="B71" s="14" t="s">
        <v>123</v>
      </c>
      <c r="C71" s="29" t="s">
        <v>207</v>
      </c>
      <c r="D71" s="18">
        <v>0</v>
      </c>
      <c r="E71" s="18">
        <v>1000</v>
      </c>
      <c r="F71" s="67">
        <v>0</v>
      </c>
      <c r="G71" s="67">
        <v>0</v>
      </c>
      <c r="H71" s="67">
        <f>E71+F71-G71</f>
        <v>1000</v>
      </c>
      <c r="I71" s="18">
        <f>D71+H71</f>
        <v>1000</v>
      </c>
      <c r="J71" s="18">
        <v>1000</v>
      </c>
      <c r="K71" s="18">
        <v>1000</v>
      </c>
      <c r="L71" s="51"/>
    </row>
    <row r="72" spans="2:12" s="4" customFormat="1" ht="19.5" customHeight="1">
      <c r="B72" s="14" t="s">
        <v>208</v>
      </c>
      <c r="C72" s="29" t="s">
        <v>209</v>
      </c>
      <c r="D72" s="18">
        <v>1241.45</v>
      </c>
      <c r="E72" s="18">
        <v>2999.38</v>
      </c>
      <c r="F72" s="67">
        <v>0</v>
      </c>
      <c r="G72" s="67"/>
      <c r="H72" s="67">
        <f>E72+F72-G72</f>
        <v>2999.38</v>
      </c>
      <c r="I72" s="18">
        <f>D72+H72</f>
        <v>4240.83</v>
      </c>
      <c r="J72" s="18">
        <v>3000</v>
      </c>
      <c r="K72" s="18">
        <v>3000</v>
      </c>
      <c r="L72" s="51"/>
    </row>
    <row r="73" spans="2:12" s="4" customFormat="1" ht="19.5" customHeight="1">
      <c r="B73" s="87" t="s">
        <v>167</v>
      </c>
      <c r="C73" s="88"/>
      <c r="D73" s="88"/>
      <c r="E73" s="88"/>
      <c r="F73" s="88"/>
      <c r="G73" s="88"/>
      <c r="H73" s="88"/>
      <c r="I73" s="88"/>
      <c r="J73" s="88"/>
      <c r="K73" s="89"/>
      <c r="L73" s="51"/>
    </row>
    <row r="74" spans="2:12" s="4" customFormat="1" ht="19.5" customHeight="1">
      <c r="B74" s="14" t="s">
        <v>124</v>
      </c>
      <c r="C74" s="29" t="s">
        <v>127</v>
      </c>
      <c r="D74" s="18">
        <v>0</v>
      </c>
      <c r="E74" s="18">
        <v>5000</v>
      </c>
      <c r="F74" s="67">
        <v>0</v>
      </c>
      <c r="G74" s="67">
        <v>0</v>
      </c>
      <c r="H74" s="67">
        <f>E74+F74-G74</f>
        <v>5000</v>
      </c>
      <c r="I74" s="18">
        <f>D74+H74</f>
        <v>5000</v>
      </c>
      <c r="J74" s="18">
        <v>5000</v>
      </c>
      <c r="K74" s="18">
        <v>5000</v>
      </c>
      <c r="L74" s="51"/>
    </row>
    <row r="75" spans="2:12" s="4" customFormat="1" ht="19.5" customHeight="1">
      <c r="B75" s="14" t="s">
        <v>125</v>
      </c>
      <c r="C75" s="29" t="s">
        <v>215</v>
      </c>
      <c r="D75" s="18">
        <v>61641.82</v>
      </c>
      <c r="E75" s="18">
        <v>140000</v>
      </c>
      <c r="F75" s="67">
        <v>16965.05</v>
      </c>
      <c r="G75" s="67">
        <v>0</v>
      </c>
      <c r="H75" s="67">
        <f>E75+F75-G75</f>
        <v>156965.05</v>
      </c>
      <c r="I75" s="18">
        <f>D75+H75</f>
        <v>218606.87</v>
      </c>
      <c r="J75" s="18">
        <v>110000</v>
      </c>
      <c r="K75" s="18">
        <v>110000</v>
      </c>
      <c r="L75" s="51"/>
    </row>
    <row r="76" spans="2:12" s="4" customFormat="1" ht="19.5" customHeight="1">
      <c r="B76" s="14" t="s">
        <v>126</v>
      </c>
      <c r="C76" s="29" t="s">
        <v>216</v>
      </c>
      <c r="D76" s="18">
        <v>16957.97</v>
      </c>
      <c r="E76" s="18">
        <v>60000</v>
      </c>
      <c r="F76" s="67">
        <v>0</v>
      </c>
      <c r="G76" s="67">
        <v>0</v>
      </c>
      <c r="H76" s="67">
        <f>E76+F76-G76</f>
        <v>60000</v>
      </c>
      <c r="I76" s="18">
        <f>D76+H76</f>
        <v>76957.97</v>
      </c>
      <c r="J76" s="18">
        <v>80000</v>
      </c>
      <c r="K76" s="18">
        <v>80000</v>
      </c>
      <c r="L76" s="51"/>
    </row>
    <row r="77" spans="2:12" s="4" customFormat="1" ht="19.5" customHeight="1">
      <c r="B77" s="87" t="s">
        <v>168</v>
      </c>
      <c r="C77" s="88"/>
      <c r="D77" s="88"/>
      <c r="E77" s="88"/>
      <c r="F77" s="88"/>
      <c r="G77" s="88"/>
      <c r="H77" s="88"/>
      <c r="I77" s="88"/>
      <c r="J77" s="88"/>
      <c r="K77" s="89"/>
      <c r="L77" s="51"/>
    </row>
    <row r="78" spans="2:12" s="4" customFormat="1" ht="19.5" customHeight="1">
      <c r="B78" s="14" t="s">
        <v>136</v>
      </c>
      <c r="C78" s="29" t="s">
        <v>137</v>
      </c>
      <c r="D78" s="18">
        <v>0</v>
      </c>
      <c r="E78" s="18">
        <v>0</v>
      </c>
      <c r="F78" s="67">
        <v>0</v>
      </c>
      <c r="G78" s="67">
        <v>0</v>
      </c>
      <c r="H78" s="67">
        <f>E78+F78-G78</f>
        <v>0</v>
      </c>
      <c r="I78" s="18">
        <f>D78+H78</f>
        <v>0</v>
      </c>
      <c r="J78" s="18">
        <v>0</v>
      </c>
      <c r="K78" s="18">
        <v>0</v>
      </c>
      <c r="L78" s="51"/>
    </row>
    <row r="79" spans="2:12" s="4" customFormat="1" ht="19.5" customHeight="1">
      <c r="B79" s="14" t="s">
        <v>239</v>
      </c>
      <c r="C79" s="29" t="s">
        <v>240</v>
      </c>
      <c r="D79" s="18">
        <v>0</v>
      </c>
      <c r="E79" s="18">
        <v>10000</v>
      </c>
      <c r="F79" s="67">
        <v>0</v>
      </c>
      <c r="G79" s="67">
        <v>0</v>
      </c>
      <c r="H79" s="67">
        <f>E79+F79-G79</f>
        <v>10000</v>
      </c>
      <c r="I79" s="18">
        <f>D79+H79</f>
        <v>10000</v>
      </c>
      <c r="J79" s="18">
        <v>10000</v>
      </c>
      <c r="K79" s="18">
        <v>10000</v>
      </c>
      <c r="L79" s="51"/>
    </row>
    <row r="80" spans="2:12" s="4" customFormat="1" ht="19.5" customHeight="1">
      <c r="B80" s="87" t="s">
        <v>169</v>
      </c>
      <c r="C80" s="88"/>
      <c r="D80" s="88"/>
      <c r="E80" s="88"/>
      <c r="F80" s="88"/>
      <c r="G80" s="88"/>
      <c r="H80" s="88"/>
      <c r="I80" s="88"/>
      <c r="J80" s="88"/>
      <c r="K80" s="89"/>
      <c r="L80" s="51"/>
    </row>
    <row r="81" spans="2:12" s="4" customFormat="1" ht="19.5" customHeight="1">
      <c r="B81" s="14" t="s">
        <v>138</v>
      </c>
      <c r="C81" s="29" t="s">
        <v>256</v>
      </c>
      <c r="D81" s="18">
        <v>438.6</v>
      </c>
      <c r="E81" s="18">
        <v>38000</v>
      </c>
      <c r="F81" s="18">
        <v>0</v>
      </c>
      <c r="G81" s="67">
        <v>0</v>
      </c>
      <c r="H81" s="67">
        <f>E81+F81-G81</f>
        <v>38000</v>
      </c>
      <c r="I81" s="18">
        <f>D81+H81</f>
        <v>38438.6</v>
      </c>
      <c r="J81" s="18">
        <v>33000</v>
      </c>
      <c r="K81" s="18">
        <v>33000</v>
      </c>
      <c r="L81" s="51"/>
    </row>
    <row r="82" spans="2:12" s="4" customFormat="1" ht="19.5" customHeight="1">
      <c r="B82" s="14" t="s">
        <v>226</v>
      </c>
      <c r="C82" s="31" t="s">
        <v>227</v>
      </c>
      <c r="D82" s="18">
        <v>0</v>
      </c>
      <c r="E82" s="18">
        <v>5000</v>
      </c>
      <c r="F82" s="67">
        <v>0</v>
      </c>
      <c r="G82" s="67">
        <v>0</v>
      </c>
      <c r="H82" s="67">
        <f>E82+F82-G82</f>
        <v>5000</v>
      </c>
      <c r="I82" s="18">
        <f>D82+H82</f>
        <v>5000</v>
      </c>
      <c r="J82" s="18">
        <v>0</v>
      </c>
      <c r="K82" s="18">
        <v>0</v>
      </c>
      <c r="L82" s="51"/>
    </row>
    <row r="83" spans="2:12" s="4" customFormat="1" ht="19.5" customHeight="1">
      <c r="B83" s="87" t="s">
        <v>230</v>
      </c>
      <c r="C83" s="88"/>
      <c r="D83" s="88"/>
      <c r="E83" s="88"/>
      <c r="F83" s="88"/>
      <c r="G83" s="88"/>
      <c r="H83" s="88"/>
      <c r="I83" s="88"/>
      <c r="J83" s="88"/>
      <c r="K83" s="89"/>
      <c r="L83" s="51"/>
    </row>
    <row r="84" spans="2:12" s="4" customFormat="1" ht="19.5" customHeight="1">
      <c r="B84" s="21" t="s">
        <v>228</v>
      </c>
      <c r="C84" s="31" t="s">
        <v>229</v>
      </c>
      <c r="D84" s="18">
        <v>0</v>
      </c>
      <c r="E84" s="18">
        <v>7700</v>
      </c>
      <c r="F84" s="18"/>
      <c r="G84" s="67"/>
      <c r="H84" s="67">
        <f>E84+F84-G84</f>
        <v>7700</v>
      </c>
      <c r="I84" s="18">
        <f>D84+H84</f>
        <v>7700</v>
      </c>
      <c r="J84" s="18">
        <v>0</v>
      </c>
      <c r="K84" s="18">
        <v>0</v>
      </c>
      <c r="L84" s="51"/>
    </row>
    <row r="85" spans="2:12" s="4" customFormat="1" ht="19.5" customHeight="1">
      <c r="B85" s="87" t="s">
        <v>170</v>
      </c>
      <c r="C85" s="88"/>
      <c r="D85" s="88"/>
      <c r="E85" s="88"/>
      <c r="F85" s="88"/>
      <c r="G85" s="88"/>
      <c r="H85" s="88"/>
      <c r="I85" s="88"/>
      <c r="J85" s="88"/>
      <c r="K85" s="89"/>
      <c r="L85" s="51"/>
    </row>
    <row r="86" spans="2:12" s="4" customFormat="1" ht="19.5" customHeight="1">
      <c r="B86" s="14" t="s">
        <v>142</v>
      </c>
      <c r="C86" s="45" t="s">
        <v>143</v>
      </c>
      <c r="D86" s="18">
        <v>0</v>
      </c>
      <c r="E86" s="18">
        <v>0</v>
      </c>
      <c r="F86" s="68"/>
      <c r="G86" s="68"/>
      <c r="H86" s="67">
        <f>E86+F86-G86</f>
        <v>0</v>
      </c>
      <c r="I86" s="18">
        <f>D86+H86</f>
        <v>0</v>
      </c>
      <c r="J86" s="18">
        <v>500</v>
      </c>
      <c r="K86" s="18">
        <v>500</v>
      </c>
      <c r="L86" s="51"/>
    </row>
    <row r="87" spans="2:12" s="4" customFormat="1" ht="19.5" customHeight="1">
      <c r="B87" s="14" t="s">
        <v>144</v>
      </c>
      <c r="C87" s="31" t="s">
        <v>64</v>
      </c>
      <c r="D87" s="18">
        <v>0</v>
      </c>
      <c r="E87" s="18">
        <v>3500</v>
      </c>
      <c r="F87" s="69">
        <v>0</v>
      </c>
      <c r="G87" s="69">
        <v>0</v>
      </c>
      <c r="H87" s="67">
        <f>E87+F87-G87</f>
        <v>3500</v>
      </c>
      <c r="I87" s="18">
        <f>D87+H87</f>
        <v>3500</v>
      </c>
      <c r="J87" s="18">
        <v>3500</v>
      </c>
      <c r="K87" s="18">
        <v>3500</v>
      </c>
      <c r="L87" s="51"/>
    </row>
    <row r="88" spans="2:12" s="4" customFormat="1" ht="19.5" customHeight="1">
      <c r="B88" s="14" t="s">
        <v>145</v>
      </c>
      <c r="C88" s="31" t="s">
        <v>146</v>
      </c>
      <c r="D88" s="18">
        <v>3337.57</v>
      </c>
      <c r="E88" s="18">
        <v>16000</v>
      </c>
      <c r="F88" s="18"/>
      <c r="G88" s="69">
        <v>0</v>
      </c>
      <c r="H88" s="67">
        <f>E88+F88-G88</f>
        <v>16000</v>
      </c>
      <c r="I88" s="18">
        <f>D88+H88</f>
        <v>19337.57</v>
      </c>
      <c r="J88" s="18">
        <v>6000</v>
      </c>
      <c r="K88" s="18">
        <v>6000</v>
      </c>
      <c r="L88" s="51"/>
    </row>
    <row r="89" spans="2:12" s="4" customFormat="1" ht="19.5" customHeight="1">
      <c r="B89" s="87" t="s">
        <v>171</v>
      </c>
      <c r="C89" s="88"/>
      <c r="D89" s="88"/>
      <c r="E89" s="88"/>
      <c r="F89" s="88"/>
      <c r="G89" s="88"/>
      <c r="H89" s="88"/>
      <c r="I89" s="88"/>
      <c r="J89" s="88"/>
      <c r="K89" s="89"/>
      <c r="L89" s="51"/>
    </row>
    <row r="90" spans="2:12" s="4" customFormat="1" ht="19.5" customHeight="1">
      <c r="B90" s="14" t="s">
        <v>147</v>
      </c>
      <c r="C90" s="29" t="s">
        <v>148</v>
      </c>
      <c r="D90" s="18">
        <f>3043.9+5832.63</f>
        <v>8876.53</v>
      </c>
      <c r="E90" s="18">
        <v>60000</v>
      </c>
      <c r="F90" s="18">
        <v>0</v>
      </c>
      <c r="G90" s="69">
        <v>0</v>
      </c>
      <c r="H90" s="69">
        <f>E90+F90-G90</f>
        <v>60000</v>
      </c>
      <c r="I90" s="18">
        <f>D90+H90</f>
        <v>68876.53</v>
      </c>
      <c r="J90" s="18">
        <v>20000</v>
      </c>
      <c r="K90" s="22">
        <v>20000</v>
      </c>
      <c r="L90" s="51"/>
    </row>
    <row r="91" spans="2:12" s="4" customFormat="1" ht="19.5" customHeight="1">
      <c r="B91" s="87" t="s">
        <v>172</v>
      </c>
      <c r="C91" s="88"/>
      <c r="D91" s="88"/>
      <c r="E91" s="88"/>
      <c r="F91" s="88"/>
      <c r="G91" s="88"/>
      <c r="H91" s="88"/>
      <c r="I91" s="88"/>
      <c r="J91" s="88"/>
      <c r="K91" s="89"/>
      <c r="L91" s="51"/>
    </row>
    <row r="92" spans="2:12" s="4" customFormat="1" ht="19.5" customHeight="1">
      <c r="B92" s="14" t="s">
        <v>139</v>
      </c>
      <c r="C92" s="29" t="s">
        <v>63</v>
      </c>
      <c r="D92" s="18">
        <v>0</v>
      </c>
      <c r="E92" s="18">
        <v>4000</v>
      </c>
      <c r="F92" s="69">
        <v>0</v>
      </c>
      <c r="G92" s="69">
        <v>0</v>
      </c>
      <c r="H92" s="69">
        <f>E92+F92-G92</f>
        <v>4000</v>
      </c>
      <c r="I92" s="18">
        <f>D92+H92</f>
        <v>4000</v>
      </c>
      <c r="J92" s="18">
        <v>4000</v>
      </c>
      <c r="K92" s="18">
        <v>4000</v>
      </c>
      <c r="L92" s="51"/>
    </row>
    <row r="93" spans="2:12" s="4" customFormat="1" ht="19.5" customHeight="1">
      <c r="B93" s="14" t="s">
        <v>140</v>
      </c>
      <c r="C93" s="29" t="s">
        <v>141</v>
      </c>
      <c r="D93" s="18">
        <v>0</v>
      </c>
      <c r="E93" s="18">
        <v>35000</v>
      </c>
      <c r="F93" s="18"/>
      <c r="G93" s="69">
        <v>0</v>
      </c>
      <c r="H93" s="69">
        <f>E93+F93-G93</f>
        <v>35000</v>
      </c>
      <c r="I93" s="18">
        <f>D93+H93</f>
        <v>35000</v>
      </c>
      <c r="J93" s="18">
        <v>10000</v>
      </c>
      <c r="K93" s="18">
        <v>10000</v>
      </c>
      <c r="L93" s="51"/>
    </row>
    <row r="94" spans="2:12" s="4" customFormat="1" ht="19.5" customHeight="1">
      <c r="B94" s="14" t="s">
        <v>257</v>
      </c>
      <c r="C94" s="29" t="s">
        <v>258</v>
      </c>
      <c r="D94" s="18">
        <v>0</v>
      </c>
      <c r="E94" s="18">
        <v>10000</v>
      </c>
      <c r="F94" s="18"/>
      <c r="G94" s="69">
        <v>0</v>
      </c>
      <c r="H94" s="69">
        <f>E94+F94-G94</f>
        <v>10000</v>
      </c>
      <c r="I94" s="18">
        <f>D94+H94</f>
        <v>10000</v>
      </c>
      <c r="J94" s="18">
        <v>10000</v>
      </c>
      <c r="K94" s="18">
        <v>10000</v>
      </c>
      <c r="L94" s="51"/>
    </row>
    <row r="95" spans="2:12" s="4" customFormat="1" ht="19.5" customHeight="1">
      <c r="B95" s="82" t="s">
        <v>119</v>
      </c>
      <c r="C95" s="83"/>
      <c r="D95" s="83"/>
      <c r="E95" s="83"/>
      <c r="F95" s="83"/>
      <c r="G95" s="83"/>
      <c r="H95" s="83"/>
      <c r="I95" s="83"/>
      <c r="J95" s="83"/>
      <c r="K95" s="84"/>
      <c r="L95" s="51"/>
    </row>
    <row r="96" spans="2:12" s="4" customFormat="1" ht="19.5" customHeight="1">
      <c r="B96" s="14" t="s">
        <v>120</v>
      </c>
      <c r="C96" s="29" t="s">
        <v>121</v>
      </c>
      <c r="D96" s="18">
        <v>0</v>
      </c>
      <c r="E96" s="18">
        <v>10000</v>
      </c>
      <c r="F96" s="69">
        <v>0</v>
      </c>
      <c r="G96" s="69">
        <v>0</v>
      </c>
      <c r="H96" s="69">
        <f>E96+F96-G96</f>
        <v>10000</v>
      </c>
      <c r="I96" s="18">
        <f>D96+H96</f>
        <v>10000</v>
      </c>
      <c r="J96" s="18">
        <v>10000</v>
      </c>
      <c r="K96" s="18">
        <v>10000</v>
      </c>
      <c r="L96" s="51"/>
    </row>
    <row r="97" spans="2:12" s="4" customFormat="1" ht="19.5" customHeight="1">
      <c r="B97" s="87" t="s">
        <v>173</v>
      </c>
      <c r="C97" s="88"/>
      <c r="D97" s="88"/>
      <c r="E97" s="88"/>
      <c r="F97" s="88"/>
      <c r="G97" s="88"/>
      <c r="H97" s="88"/>
      <c r="I97" s="88"/>
      <c r="J97" s="88"/>
      <c r="K97" s="89"/>
      <c r="L97" s="51"/>
    </row>
    <row r="98" spans="2:12" s="4" customFormat="1" ht="19.5" customHeight="1">
      <c r="B98" s="14" t="s">
        <v>93</v>
      </c>
      <c r="C98" s="29" t="s">
        <v>205</v>
      </c>
      <c r="D98" s="18">
        <v>0</v>
      </c>
      <c r="E98" s="18">
        <v>0</v>
      </c>
      <c r="F98" s="69">
        <v>0</v>
      </c>
      <c r="G98" s="69">
        <v>0</v>
      </c>
      <c r="H98" s="69">
        <f>E98+F98-G98</f>
        <v>0</v>
      </c>
      <c r="I98" s="18">
        <f>D98+H98</f>
        <v>0</v>
      </c>
      <c r="J98" s="18">
        <v>0</v>
      </c>
      <c r="K98" s="18">
        <v>0</v>
      </c>
      <c r="L98" s="51"/>
    </row>
    <row r="99" spans="2:12" s="4" customFormat="1" ht="19.5" customHeight="1">
      <c r="B99" s="14" t="s">
        <v>210</v>
      </c>
      <c r="C99" s="29" t="s">
        <v>232</v>
      </c>
      <c r="D99" s="18">
        <v>0</v>
      </c>
      <c r="E99" s="18">
        <v>500</v>
      </c>
      <c r="F99" s="69">
        <v>0</v>
      </c>
      <c r="G99" s="69">
        <v>0</v>
      </c>
      <c r="H99" s="69">
        <f>E99+F99-G99</f>
        <v>500</v>
      </c>
      <c r="I99" s="18">
        <f>D99+H99</f>
        <v>500</v>
      </c>
      <c r="J99" s="18">
        <v>500</v>
      </c>
      <c r="K99" s="18">
        <v>500</v>
      </c>
      <c r="L99" s="51"/>
    </row>
    <row r="100" spans="2:12" s="4" customFormat="1" ht="19.5" customHeight="1">
      <c r="B100" s="14" t="s">
        <v>204</v>
      </c>
      <c r="C100" s="29" t="s">
        <v>231</v>
      </c>
      <c r="D100" s="18">
        <v>0</v>
      </c>
      <c r="E100" s="18">
        <v>500</v>
      </c>
      <c r="F100" s="18">
        <v>32232.93</v>
      </c>
      <c r="G100" s="69">
        <v>0</v>
      </c>
      <c r="H100" s="69">
        <f>E100+F100-G100</f>
        <v>32732.93</v>
      </c>
      <c r="I100" s="18">
        <f>D100+H100</f>
        <v>32732.93</v>
      </c>
      <c r="J100" s="18">
        <v>500</v>
      </c>
      <c r="K100" s="18">
        <v>500</v>
      </c>
      <c r="L100" s="51"/>
    </row>
    <row r="101" spans="2:12" s="4" customFormat="1" ht="19.5" customHeight="1">
      <c r="B101" s="14" t="s">
        <v>211</v>
      </c>
      <c r="C101" s="29" t="s">
        <v>213</v>
      </c>
      <c r="D101" s="18">
        <v>301.6</v>
      </c>
      <c r="E101" s="18">
        <v>6000</v>
      </c>
      <c r="F101" s="69"/>
      <c r="G101" s="69">
        <v>0</v>
      </c>
      <c r="H101" s="69">
        <f>E101+F101-G101</f>
        <v>6000</v>
      </c>
      <c r="I101" s="18">
        <f>D101+H101</f>
        <v>6301.6</v>
      </c>
      <c r="J101" s="18">
        <v>5000</v>
      </c>
      <c r="K101" s="18">
        <v>5000</v>
      </c>
      <c r="L101" s="51"/>
    </row>
    <row r="102" spans="2:12" s="4" customFormat="1" ht="19.5" customHeight="1">
      <c r="B102" s="14" t="s">
        <v>212</v>
      </c>
      <c r="C102" s="29" t="s">
        <v>214</v>
      </c>
      <c r="D102" s="18">
        <v>2439.2</v>
      </c>
      <c r="E102" s="18">
        <v>1000</v>
      </c>
      <c r="F102" s="69">
        <v>0</v>
      </c>
      <c r="G102" s="69">
        <v>0</v>
      </c>
      <c r="H102" s="69">
        <f>E102+F102-G102</f>
        <v>1000</v>
      </c>
      <c r="I102" s="18">
        <f>D102+H102</f>
        <v>3439.2</v>
      </c>
      <c r="J102" s="18">
        <v>1000</v>
      </c>
      <c r="K102" s="18">
        <v>1000</v>
      </c>
      <c r="L102" s="51"/>
    </row>
    <row r="103" spans="2:12" s="4" customFormat="1" ht="19.5" customHeight="1">
      <c r="B103" s="91" t="s">
        <v>174</v>
      </c>
      <c r="C103" s="92"/>
      <c r="D103" s="92"/>
      <c r="E103" s="92"/>
      <c r="F103" s="92"/>
      <c r="G103" s="92"/>
      <c r="H103" s="92"/>
      <c r="I103" s="92"/>
      <c r="J103" s="92"/>
      <c r="K103" s="93"/>
      <c r="L103" s="51"/>
    </row>
    <row r="104" spans="2:12" s="4" customFormat="1" ht="19.5" customHeight="1">
      <c r="B104" s="87" t="s">
        <v>175</v>
      </c>
      <c r="C104" s="88"/>
      <c r="D104" s="88"/>
      <c r="E104" s="88"/>
      <c r="F104" s="88"/>
      <c r="G104" s="88"/>
      <c r="H104" s="88"/>
      <c r="I104" s="88"/>
      <c r="J104" s="88"/>
      <c r="K104" s="89"/>
      <c r="L104" s="51"/>
    </row>
    <row r="105" spans="2:12" s="4" customFormat="1" ht="19.5" customHeight="1">
      <c r="B105" s="14" t="s">
        <v>94</v>
      </c>
      <c r="C105" s="29" t="s">
        <v>1</v>
      </c>
      <c r="D105" s="18">
        <v>0</v>
      </c>
      <c r="E105" s="18">
        <v>10800</v>
      </c>
      <c r="F105" s="71">
        <v>0</v>
      </c>
      <c r="G105" s="71">
        <v>0</v>
      </c>
      <c r="H105" s="71">
        <f>E105+F105-G105</f>
        <v>10800</v>
      </c>
      <c r="I105" s="18">
        <f>D105+H105</f>
        <v>10800</v>
      </c>
      <c r="J105" s="18">
        <v>10000</v>
      </c>
      <c r="K105" s="18">
        <v>10000</v>
      </c>
      <c r="L105" s="51"/>
    </row>
    <row r="106" spans="2:12" s="4" customFormat="1" ht="19.5" customHeight="1">
      <c r="B106" s="14" t="s">
        <v>95</v>
      </c>
      <c r="C106" s="29" t="s">
        <v>96</v>
      </c>
      <c r="D106" s="18">
        <v>0</v>
      </c>
      <c r="E106" s="18">
        <v>0</v>
      </c>
      <c r="F106" s="71">
        <v>0</v>
      </c>
      <c r="G106" s="71">
        <v>0</v>
      </c>
      <c r="H106" s="71">
        <f>E106+F106-G106</f>
        <v>0</v>
      </c>
      <c r="I106" s="18">
        <f>D106+H106</f>
        <v>0</v>
      </c>
      <c r="J106" s="18">
        <v>0</v>
      </c>
      <c r="K106" s="18">
        <v>0</v>
      </c>
      <c r="L106" s="51"/>
    </row>
    <row r="107" spans="2:12" s="4" customFormat="1" ht="19.5" customHeight="1">
      <c r="B107" s="14" t="s">
        <v>149</v>
      </c>
      <c r="C107" s="29" t="s">
        <v>150</v>
      </c>
      <c r="D107" s="18">
        <v>0</v>
      </c>
      <c r="E107" s="18">
        <v>0</v>
      </c>
      <c r="F107" s="71">
        <v>0</v>
      </c>
      <c r="G107" s="71">
        <v>0</v>
      </c>
      <c r="H107" s="71">
        <f>E107+F107-G107</f>
        <v>0</v>
      </c>
      <c r="I107" s="18">
        <f>D107+H107</f>
        <v>0</v>
      </c>
      <c r="J107" s="18">
        <v>0</v>
      </c>
      <c r="K107" s="18">
        <v>0</v>
      </c>
      <c r="L107" s="51"/>
    </row>
    <row r="108" spans="2:12" s="4" customFormat="1" ht="19.5" customHeight="1">
      <c r="B108" s="87" t="s">
        <v>225</v>
      </c>
      <c r="C108" s="88"/>
      <c r="D108" s="88"/>
      <c r="E108" s="88"/>
      <c r="F108" s="88"/>
      <c r="G108" s="88"/>
      <c r="H108" s="88"/>
      <c r="I108" s="88"/>
      <c r="J108" s="88"/>
      <c r="K108" s="89"/>
      <c r="L108" s="51"/>
    </row>
    <row r="109" spans="2:12" s="4" customFormat="1" ht="19.5" customHeight="1">
      <c r="B109" s="14" t="s">
        <v>224</v>
      </c>
      <c r="C109" s="31" t="s">
        <v>2</v>
      </c>
      <c r="D109" s="18">
        <v>0</v>
      </c>
      <c r="E109" s="18">
        <v>0</v>
      </c>
      <c r="F109" s="70">
        <v>0</v>
      </c>
      <c r="G109" s="70">
        <v>0</v>
      </c>
      <c r="H109" s="70">
        <f>E109+F109-G109</f>
        <v>0</v>
      </c>
      <c r="I109" s="18">
        <f>D109+H109</f>
        <v>0</v>
      </c>
      <c r="J109" s="18">
        <v>0</v>
      </c>
      <c r="K109" s="18">
        <v>0</v>
      </c>
      <c r="L109" s="51"/>
    </row>
    <row r="110" spans="2:12" s="4" customFormat="1" ht="19.5" customHeight="1">
      <c r="B110" s="87" t="s">
        <v>176</v>
      </c>
      <c r="C110" s="88"/>
      <c r="D110" s="88"/>
      <c r="E110" s="88"/>
      <c r="F110" s="88"/>
      <c r="G110" s="88"/>
      <c r="H110" s="88"/>
      <c r="I110" s="88"/>
      <c r="J110" s="88"/>
      <c r="K110" s="89"/>
      <c r="L110" s="51"/>
    </row>
    <row r="111" spans="2:12" s="4" customFormat="1" ht="19.5" customHeight="1">
      <c r="B111" s="14" t="s">
        <v>97</v>
      </c>
      <c r="C111" s="29" t="s">
        <v>98</v>
      </c>
      <c r="D111" s="18">
        <v>0</v>
      </c>
      <c r="E111" s="18">
        <v>20000</v>
      </c>
      <c r="F111" s="70">
        <v>0</v>
      </c>
      <c r="G111" s="70">
        <v>0</v>
      </c>
      <c r="H111" s="70">
        <f>E111+F111-G111</f>
        <v>20000</v>
      </c>
      <c r="I111" s="18">
        <f>D111+H111</f>
        <v>20000</v>
      </c>
      <c r="J111" s="18">
        <v>20000</v>
      </c>
      <c r="K111" s="18">
        <v>20000</v>
      </c>
      <c r="L111" s="51"/>
    </row>
    <row r="112" spans="2:12" s="4" customFormat="1" ht="19.5" customHeight="1">
      <c r="B112" s="87" t="s">
        <v>177</v>
      </c>
      <c r="C112" s="88"/>
      <c r="D112" s="88"/>
      <c r="E112" s="88"/>
      <c r="F112" s="88"/>
      <c r="G112" s="88"/>
      <c r="H112" s="88"/>
      <c r="I112" s="88"/>
      <c r="J112" s="88"/>
      <c r="K112" s="89"/>
      <c r="L112" s="51"/>
    </row>
    <row r="113" spans="2:12" s="4" customFormat="1" ht="19.5" customHeight="1">
      <c r="B113" s="14" t="s">
        <v>99</v>
      </c>
      <c r="C113" s="29" t="s">
        <v>100</v>
      </c>
      <c r="D113" s="18">
        <v>0</v>
      </c>
      <c r="E113" s="18">
        <v>0</v>
      </c>
      <c r="F113" s="71">
        <v>0</v>
      </c>
      <c r="G113" s="71">
        <v>0</v>
      </c>
      <c r="H113" s="71">
        <f>E113+F113-G113</f>
        <v>0</v>
      </c>
      <c r="I113" s="18">
        <f>D113+H113</f>
        <v>0</v>
      </c>
      <c r="J113" s="18">
        <v>0</v>
      </c>
      <c r="K113" s="18">
        <v>0</v>
      </c>
      <c r="L113" s="51"/>
    </row>
    <row r="114" spans="2:12" s="4" customFormat="1" ht="19.5" customHeight="1">
      <c r="B114" s="14" t="s">
        <v>101</v>
      </c>
      <c r="C114" s="29" t="s">
        <v>102</v>
      </c>
      <c r="D114" s="18">
        <v>0</v>
      </c>
      <c r="E114" s="18">
        <v>2000</v>
      </c>
      <c r="F114" s="71">
        <v>0</v>
      </c>
      <c r="G114" s="71">
        <v>0</v>
      </c>
      <c r="H114" s="71">
        <f>E114+F114-G114</f>
        <v>2000</v>
      </c>
      <c r="I114" s="18">
        <f>D114+H114</f>
        <v>2000</v>
      </c>
      <c r="J114" s="18">
        <v>2000</v>
      </c>
      <c r="K114" s="18">
        <v>2000</v>
      </c>
      <c r="L114" s="51"/>
    </row>
    <row r="115" spans="2:12" s="4" customFormat="1" ht="19.5" customHeight="1">
      <c r="B115" s="87" t="s">
        <v>178</v>
      </c>
      <c r="C115" s="88"/>
      <c r="D115" s="88"/>
      <c r="E115" s="88"/>
      <c r="F115" s="88"/>
      <c r="G115" s="88"/>
      <c r="H115" s="88"/>
      <c r="I115" s="88"/>
      <c r="J115" s="88"/>
      <c r="K115" s="89"/>
      <c r="L115" s="51"/>
    </row>
    <row r="116" spans="2:12" s="4" customFormat="1" ht="19.5" customHeight="1">
      <c r="B116" s="14" t="s">
        <v>151</v>
      </c>
      <c r="C116" s="29" t="s">
        <v>118</v>
      </c>
      <c r="D116" s="18">
        <v>0</v>
      </c>
      <c r="E116" s="18">
        <v>30000</v>
      </c>
      <c r="F116" s="71"/>
      <c r="G116" s="71">
        <v>0</v>
      </c>
      <c r="H116" s="71">
        <f>E116+F116-G116</f>
        <v>30000</v>
      </c>
      <c r="I116" s="18">
        <f>D116+H116</f>
        <v>30000</v>
      </c>
      <c r="J116" s="18">
        <v>20000</v>
      </c>
      <c r="K116" s="18">
        <v>20000</v>
      </c>
      <c r="L116" s="51"/>
    </row>
    <row r="117" spans="2:13" s="4" customFormat="1" ht="19.5" customHeight="1">
      <c r="B117" s="48"/>
      <c r="C117" s="58" t="s">
        <v>77</v>
      </c>
      <c r="D117" s="59">
        <f aca="true" t="shared" si="0" ref="D117:K117">SUM(D8:D116)</f>
        <v>100542.61000000002</v>
      </c>
      <c r="E117" s="59">
        <f t="shared" si="0"/>
        <v>888315.14</v>
      </c>
      <c r="F117" s="63">
        <f t="shared" si="0"/>
        <v>49197.979999999996</v>
      </c>
      <c r="G117" s="63">
        <f t="shared" si="0"/>
        <v>0</v>
      </c>
      <c r="H117" s="63">
        <f t="shared" si="0"/>
        <v>937513.12</v>
      </c>
      <c r="I117" s="59">
        <f t="shared" si="0"/>
        <v>1038055.73</v>
      </c>
      <c r="J117" s="59">
        <f t="shared" si="0"/>
        <v>751300</v>
      </c>
      <c r="K117" s="59">
        <f t="shared" si="0"/>
        <v>751300</v>
      </c>
      <c r="L117" s="46"/>
      <c r="M117" s="15"/>
    </row>
    <row r="118" spans="2:13" s="4" customFormat="1" ht="13.5" customHeight="1">
      <c r="B118" s="16"/>
      <c r="C118" s="17"/>
      <c r="D118" s="20"/>
      <c r="E118" s="20"/>
      <c r="F118"/>
      <c r="G118"/>
      <c r="H118"/>
      <c r="I118" s="57">
        <f>D117+E117</f>
        <v>988857.75</v>
      </c>
      <c r="J118" s="20"/>
      <c r="K118" s="20"/>
      <c r="L118" s="17"/>
      <c r="M118" s="17"/>
    </row>
    <row r="119" spans="2:13" s="4" customFormat="1" ht="19.5" customHeight="1">
      <c r="B119" s="90" t="s">
        <v>103</v>
      </c>
      <c r="C119" s="90"/>
      <c r="D119" s="90"/>
      <c r="E119" s="90"/>
      <c r="F119" s="90"/>
      <c r="G119" s="90"/>
      <c r="H119" s="90"/>
      <c r="I119" s="90"/>
      <c r="J119" s="90"/>
      <c r="K119" s="90"/>
      <c r="L119" s="17"/>
      <c r="M119" s="17"/>
    </row>
    <row r="120" spans="2:13" s="4" customFormat="1" ht="19.5" customHeight="1">
      <c r="B120" s="82" t="s">
        <v>104</v>
      </c>
      <c r="C120" s="83"/>
      <c r="D120" s="83"/>
      <c r="E120" s="83"/>
      <c r="F120" s="83"/>
      <c r="G120" s="83"/>
      <c r="H120" s="83"/>
      <c r="I120" s="83"/>
      <c r="J120" s="83"/>
      <c r="K120" s="84"/>
      <c r="L120" s="17"/>
      <c r="M120" s="17"/>
    </row>
    <row r="121" spans="2:13" s="4" customFormat="1" ht="19.5" customHeight="1">
      <c r="B121" s="87" t="s">
        <v>105</v>
      </c>
      <c r="C121" s="88"/>
      <c r="D121" s="88"/>
      <c r="E121" s="88"/>
      <c r="F121" s="88"/>
      <c r="G121" s="88"/>
      <c r="H121" s="88"/>
      <c r="I121" s="88"/>
      <c r="J121" s="88"/>
      <c r="K121" s="89"/>
      <c r="L121" s="17"/>
      <c r="M121" s="17"/>
    </row>
    <row r="122" spans="2:13" s="4" customFormat="1" ht="19.5" customHeight="1">
      <c r="B122" s="13" t="s">
        <v>106</v>
      </c>
      <c r="C122" s="29" t="s">
        <v>107</v>
      </c>
      <c r="D122" s="18">
        <v>0</v>
      </c>
      <c r="E122" s="18">
        <v>20000</v>
      </c>
      <c r="F122" s="76">
        <v>0</v>
      </c>
      <c r="G122" s="71">
        <v>0</v>
      </c>
      <c r="H122" s="76">
        <f>E122+F122-G122</f>
        <v>20000</v>
      </c>
      <c r="I122" s="18">
        <f>D122+H122</f>
        <v>20000</v>
      </c>
      <c r="J122" s="18">
        <v>5000</v>
      </c>
      <c r="K122" s="18">
        <v>5000</v>
      </c>
      <c r="L122" s="17"/>
      <c r="M122" s="17"/>
    </row>
    <row r="123" spans="2:13" s="4" customFormat="1" ht="19.5" customHeight="1">
      <c r="B123" s="21" t="s">
        <v>108</v>
      </c>
      <c r="C123" s="29" t="s">
        <v>222</v>
      </c>
      <c r="D123" s="18">
        <v>0</v>
      </c>
      <c r="E123" s="18">
        <v>0</v>
      </c>
      <c r="F123" s="71">
        <v>0</v>
      </c>
      <c r="G123" s="71">
        <v>0</v>
      </c>
      <c r="H123" s="71">
        <f>E123+F123-G123</f>
        <v>0</v>
      </c>
      <c r="I123" s="18">
        <f>D123+H123</f>
        <v>0</v>
      </c>
      <c r="J123" s="18">
        <v>0</v>
      </c>
      <c r="K123" s="18">
        <v>0</v>
      </c>
      <c r="L123" s="17"/>
      <c r="M123" s="17"/>
    </row>
    <row r="124" spans="2:13" s="4" customFormat="1" ht="19.5" customHeight="1">
      <c r="B124" s="21" t="s">
        <v>152</v>
      </c>
      <c r="C124" s="29" t="s">
        <v>153</v>
      </c>
      <c r="D124" s="18">
        <v>0.31</v>
      </c>
      <c r="E124" s="18">
        <v>10000</v>
      </c>
      <c r="F124" s="76">
        <v>0</v>
      </c>
      <c r="G124" s="71">
        <v>0</v>
      </c>
      <c r="H124" s="76">
        <f>E124+F124-G124</f>
        <v>10000</v>
      </c>
      <c r="I124" s="18">
        <f>D124+H124</f>
        <v>10000.31</v>
      </c>
      <c r="J124" s="18">
        <v>2000</v>
      </c>
      <c r="K124" s="18">
        <v>2000</v>
      </c>
      <c r="L124" s="17"/>
      <c r="M124" s="17"/>
    </row>
    <row r="125" spans="2:13" s="4" customFormat="1" ht="19.5" customHeight="1">
      <c r="B125" s="21" t="s">
        <v>154</v>
      </c>
      <c r="C125" s="29" t="s">
        <v>233</v>
      </c>
      <c r="D125" s="18">
        <v>0</v>
      </c>
      <c r="E125" s="18">
        <v>10000</v>
      </c>
      <c r="F125" s="76">
        <v>0</v>
      </c>
      <c r="G125" s="71">
        <v>0</v>
      </c>
      <c r="H125" s="76">
        <f>E125+F125-G125</f>
        <v>10000</v>
      </c>
      <c r="I125" s="18">
        <f>D125+H125</f>
        <v>10000</v>
      </c>
      <c r="J125" s="18">
        <v>3000</v>
      </c>
      <c r="K125" s="18">
        <v>3000</v>
      </c>
      <c r="L125" s="17"/>
      <c r="M125" s="17"/>
    </row>
    <row r="126" spans="2:13" s="4" customFormat="1" ht="19.5" customHeight="1">
      <c r="B126" s="87" t="s">
        <v>155</v>
      </c>
      <c r="C126" s="88"/>
      <c r="D126" s="88"/>
      <c r="E126" s="88"/>
      <c r="F126" s="88"/>
      <c r="G126" s="88"/>
      <c r="H126" s="88"/>
      <c r="I126" s="88"/>
      <c r="J126" s="88"/>
      <c r="K126" s="89"/>
      <c r="L126" s="17"/>
      <c r="M126" s="17"/>
    </row>
    <row r="127" spans="2:13" s="4" customFormat="1" ht="19.5" customHeight="1">
      <c r="B127" s="21" t="s">
        <v>156</v>
      </c>
      <c r="C127" s="29" t="s">
        <v>157</v>
      </c>
      <c r="D127" s="18">
        <v>0</v>
      </c>
      <c r="E127" s="18">
        <v>0</v>
      </c>
      <c r="F127" s="71"/>
      <c r="G127" s="71"/>
      <c r="H127" s="71">
        <f>E127+F127-G127</f>
        <v>0</v>
      </c>
      <c r="I127" s="18">
        <f>D127+H127</f>
        <v>0</v>
      </c>
      <c r="J127" s="18">
        <v>0</v>
      </c>
      <c r="K127" s="18">
        <v>0</v>
      </c>
      <c r="L127" s="17"/>
      <c r="M127" s="17"/>
    </row>
    <row r="128" spans="2:13" s="4" customFormat="1" ht="19.5" customHeight="1">
      <c r="B128" s="21" t="s">
        <v>158</v>
      </c>
      <c r="C128" s="29" t="s">
        <v>159</v>
      </c>
      <c r="D128" s="18">
        <v>0</v>
      </c>
      <c r="E128" s="18">
        <v>0</v>
      </c>
      <c r="F128" s="71"/>
      <c r="G128" s="71"/>
      <c r="H128" s="71">
        <f>E128+F128-G128</f>
        <v>0</v>
      </c>
      <c r="I128" s="18">
        <f>D128+H128</f>
        <v>0</v>
      </c>
      <c r="J128" s="18">
        <v>0</v>
      </c>
      <c r="K128" s="18">
        <v>0</v>
      </c>
      <c r="L128" s="17"/>
      <c r="M128" s="17"/>
    </row>
    <row r="129" spans="2:13" s="4" customFormat="1" ht="19.5" customHeight="1">
      <c r="B129" s="87" t="s">
        <v>109</v>
      </c>
      <c r="C129" s="88"/>
      <c r="D129" s="88"/>
      <c r="E129" s="88"/>
      <c r="F129" s="88"/>
      <c r="G129" s="88"/>
      <c r="H129" s="88"/>
      <c r="I129" s="88"/>
      <c r="J129" s="88"/>
      <c r="K129" s="89"/>
      <c r="L129" s="17"/>
      <c r="M129" s="17"/>
    </row>
    <row r="130" spans="2:13" s="4" customFormat="1" ht="19.5" customHeight="1">
      <c r="B130" s="21" t="s">
        <v>110</v>
      </c>
      <c r="C130" s="29" t="s">
        <v>111</v>
      </c>
      <c r="D130" s="18">
        <v>0</v>
      </c>
      <c r="E130" s="19">
        <v>20000</v>
      </c>
      <c r="F130"/>
      <c r="G130"/>
      <c r="H130" s="18">
        <f>E130+F130-G130</f>
        <v>20000</v>
      </c>
      <c r="I130" s="18">
        <f>D130+H130</f>
        <v>20000</v>
      </c>
      <c r="J130" s="18">
        <v>20000</v>
      </c>
      <c r="K130" s="18">
        <v>20000</v>
      </c>
      <c r="L130" s="17"/>
      <c r="M130" s="17"/>
    </row>
    <row r="131" spans="2:13" s="4" customFormat="1" ht="19.5" customHeight="1">
      <c r="B131" s="87" t="s">
        <v>242</v>
      </c>
      <c r="C131" s="88"/>
      <c r="D131" s="88"/>
      <c r="E131" s="88"/>
      <c r="F131" s="88"/>
      <c r="G131" s="88"/>
      <c r="H131" s="88"/>
      <c r="I131" s="88"/>
      <c r="J131" s="88"/>
      <c r="K131" s="89"/>
      <c r="L131" s="17"/>
      <c r="M131" s="17"/>
    </row>
    <row r="132" spans="2:13" s="4" customFormat="1" ht="19.5" customHeight="1">
      <c r="B132" s="21" t="s">
        <v>243</v>
      </c>
      <c r="C132" s="29" t="s">
        <v>244</v>
      </c>
      <c r="D132" s="18">
        <v>0.1</v>
      </c>
      <c r="E132" s="19">
        <v>20000</v>
      </c>
      <c r="F132" s="71"/>
      <c r="G132" s="71"/>
      <c r="H132" s="71">
        <f>E132+F132-G132</f>
        <v>20000</v>
      </c>
      <c r="I132" s="18">
        <f>D132+H132</f>
        <v>20000.1</v>
      </c>
      <c r="J132" s="18">
        <v>10000</v>
      </c>
      <c r="K132" s="18">
        <v>10000</v>
      </c>
      <c r="L132" s="17"/>
      <c r="M132" s="17"/>
    </row>
    <row r="133" spans="2:13" s="4" customFormat="1" ht="19.5" customHeight="1">
      <c r="B133" s="48"/>
      <c r="C133" s="58" t="s">
        <v>112</v>
      </c>
      <c r="D133" s="63">
        <f>SUM(D120:D132)</f>
        <v>0.41000000000000003</v>
      </c>
      <c r="E133" s="63">
        <f>SUM(E120:E132)</f>
        <v>80000</v>
      </c>
      <c r="F133" s="63">
        <f>SUM(F120:F132)</f>
        <v>0</v>
      </c>
      <c r="G133" s="63">
        <f>SUM(G120:G130)</f>
        <v>0</v>
      </c>
      <c r="H133" s="63">
        <f>SUM(H120:H132)</f>
        <v>80000</v>
      </c>
      <c r="I133" s="63">
        <f>SUM(I120:I132)</f>
        <v>80000.41</v>
      </c>
      <c r="J133" s="63">
        <f>SUM(J120:J132)</f>
        <v>40000</v>
      </c>
      <c r="K133" s="63">
        <f>SUM(K120:K132)</f>
        <v>40000</v>
      </c>
      <c r="L133" s="17"/>
      <c r="M133" s="17"/>
    </row>
    <row r="134" spans="2:13" s="4" customFormat="1" ht="9" customHeight="1">
      <c r="B134" s="16"/>
      <c r="C134" s="17"/>
      <c r="D134" s="20"/>
      <c r="E134" s="20"/>
      <c r="F134"/>
      <c r="G134"/>
      <c r="H134"/>
      <c r="I134" s="57">
        <f>D133+E133</f>
        <v>80000.41</v>
      </c>
      <c r="J134" s="20"/>
      <c r="K134" s="20"/>
      <c r="L134" s="17"/>
      <c r="M134" s="17"/>
    </row>
    <row r="135" spans="2:11" s="4" customFormat="1" ht="19.5" customHeight="1">
      <c r="B135" s="90" t="s">
        <v>78</v>
      </c>
      <c r="C135" s="90"/>
      <c r="D135" s="90"/>
      <c r="E135" s="90"/>
      <c r="F135" s="90"/>
      <c r="G135" s="90"/>
      <c r="H135" s="90"/>
      <c r="I135" s="90"/>
      <c r="J135" s="90"/>
      <c r="K135" s="90"/>
    </row>
    <row r="136" spans="2:11" s="4" customFormat="1" ht="19.5" customHeight="1">
      <c r="B136" s="82" t="s">
        <v>179</v>
      </c>
      <c r="C136" s="83"/>
      <c r="D136" s="83"/>
      <c r="E136" s="83"/>
      <c r="F136" s="83"/>
      <c r="G136" s="83"/>
      <c r="H136" s="83"/>
      <c r="I136" s="83"/>
      <c r="J136" s="83"/>
      <c r="K136" s="84"/>
    </row>
    <row r="137" spans="2:11" s="4" customFormat="1" ht="19.5" customHeight="1">
      <c r="B137" s="82" t="s">
        <v>181</v>
      </c>
      <c r="C137" s="83"/>
      <c r="D137" s="83"/>
      <c r="E137" s="83"/>
      <c r="F137" s="83"/>
      <c r="G137" s="83"/>
      <c r="H137" s="83"/>
      <c r="I137" s="83"/>
      <c r="J137" s="83"/>
      <c r="K137" s="84"/>
    </row>
    <row r="138" spans="2:11" s="4" customFormat="1" ht="19.5" customHeight="1">
      <c r="B138" s="82" t="s">
        <v>180</v>
      </c>
      <c r="C138" s="83"/>
      <c r="D138" s="83"/>
      <c r="E138" s="83"/>
      <c r="F138" s="83"/>
      <c r="G138" s="83"/>
      <c r="H138" s="83"/>
      <c r="I138" s="83"/>
      <c r="J138" s="83"/>
      <c r="K138" s="84"/>
    </row>
    <row r="139" spans="2:11" s="4" customFormat="1" ht="19.5" customHeight="1">
      <c r="B139" s="21" t="s">
        <v>182</v>
      </c>
      <c r="C139" s="29" t="s">
        <v>8</v>
      </c>
      <c r="D139" s="34">
        <v>0</v>
      </c>
      <c r="E139" s="36">
        <v>0</v>
      </c>
      <c r="F139" s="71">
        <v>0</v>
      </c>
      <c r="G139" s="71">
        <v>0</v>
      </c>
      <c r="H139" s="71">
        <f aca="true" t="shared" si="1" ref="H139:H145">E139+F139-G139</f>
        <v>0</v>
      </c>
      <c r="I139" s="18">
        <f aca="true" t="shared" si="2" ref="I139:I145">D139+H139</f>
        <v>0</v>
      </c>
      <c r="J139" s="33">
        <v>0</v>
      </c>
      <c r="K139" s="33">
        <v>0</v>
      </c>
    </row>
    <row r="140" spans="2:11" s="4" customFormat="1" ht="19.5" customHeight="1">
      <c r="B140" s="32" t="s">
        <v>183</v>
      </c>
      <c r="C140" s="30" t="s">
        <v>9</v>
      </c>
      <c r="D140" s="34">
        <v>0</v>
      </c>
      <c r="E140" s="36">
        <v>0</v>
      </c>
      <c r="F140" s="71">
        <v>0</v>
      </c>
      <c r="G140" s="71">
        <v>0</v>
      </c>
      <c r="H140" s="71">
        <f t="shared" si="1"/>
        <v>0</v>
      </c>
      <c r="I140" s="18">
        <f t="shared" si="2"/>
        <v>0</v>
      </c>
      <c r="J140" s="33">
        <v>0</v>
      </c>
      <c r="K140" s="33">
        <v>0</v>
      </c>
    </row>
    <row r="141" spans="2:11" s="4" customFormat="1" ht="19.5" customHeight="1">
      <c r="B141" s="32" t="s">
        <v>184</v>
      </c>
      <c r="C141" s="30" t="s">
        <v>10</v>
      </c>
      <c r="D141" s="34">
        <v>0</v>
      </c>
      <c r="E141" s="36">
        <v>0</v>
      </c>
      <c r="F141" s="71">
        <v>0</v>
      </c>
      <c r="G141" s="71">
        <v>0</v>
      </c>
      <c r="H141" s="71">
        <f t="shared" si="1"/>
        <v>0</v>
      </c>
      <c r="I141" s="18">
        <f t="shared" si="2"/>
        <v>0</v>
      </c>
      <c r="J141" s="33">
        <v>0</v>
      </c>
      <c r="K141" s="33">
        <v>0</v>
      </c>
    </row>
    <row r="142" spans="2:11" s="4" customFormat="1" ht="19.5" customHeight="1">
      <c r="B142" s="32" t="s">
        <v>185</v>
      </c>
      <c r="C142" s="30" t="s">
        <v>12</v>
      </c>
      <c r="D142" s="34">
        <v>0</v>
      </c>
      <c r="E142" s="36">
        <v>0</v>
      </c>
      <c r="F142" s="71">
        <v>0</v>
      </c>
      <c r="G142" s="71">
        <v>0</v>
      </c>
      <c r="H142" s="71">
        <f t="shared" si="1"/>
        <v>0</v>
      </c>
      <c r="I142" s="18">
        <f t="shared" si="2"/>
        <v>0</v>
      </c>
      <c r="J142" s="33">
        <v>0</v>
      </c>
      <c r="K142" s="33">
        <v>0</v>
      </c>
    </row>
    <row r="143" spans="2:11" s="4" customFormat="1" ht="19.5" customHeight="1">
      <c r="B143" s="21" t="s">
        <v>186</v>
      </c>
      <c r="C143" s="29" t="s">
        <v>13</v>
      </c>
      <c r="D143" s="34">
        <v>0</v>
      </c>
      <c r="E143" s="36">
        <v>0</v>
      </c>
      <c r="F143" s="71">
        <v>0</v>
      </c>
      <c r="G143" s="71">
        <v>0</v>
      </c>
      <c r="H143" s="71">
        <f t="shared" si="1"/>
        <v>0</v>
      </c>
      <c r="I143" s="18">
        <f t="shared" si="2"/>
        <v>0</v>
      </c>
      <c r="J143" s="33">
        <v>0</v>
      </c>
      <c r="K143" s="33">
        <v>0</v>
      </c>
    </row>
    <row r="144" spans="2:11" s="4" customFormat="1" ht="19.5" customHeight="1">
      <c r="B144" s="32" t="s">
        <v>187</v>
      </c>
      <c r="C144" s="30" t="s">
        <v>14</v>
      </c>
      <c r="D144" s="34">
        <v>0</v>
      </c>
      <c r="E144" s="36">
        <v>0</v>
      </c>
      <c r="F144" s="71">
        <v>0</v>
      </c>
      <c r="G144" s="71">
        <v>0</v>
      </c>
      <c r="H144" s="71">
        <f t="shared" si="1"/>
        <v>0</v>
      </c>
      <c r="I144" s="18">
        <f t="shared" si="2"/>
        <v>0</v>
      </c>
      <c r="J144" s="33">
        <v>0</v>
      </c>
      <c r="K144" s="33">
        <v>0</v>
      </c>
    </row>
    <row r="145" spans="2:11" s="4" customFormat="1" ht="19.5" customHeight="1">
      <c r="B145" s="21" t="s">
        <v>188</v>
      </c>
      <c r="C145" s="29" t="s">
        <v>15</v>
      </c>
      <c r="D145" s="34">
        <v>0</v>
      </c>
      <c r="E145" s="36">
        <v>0</v>
      </c>
      <c r="F145" s="71">
        <v>0</v>
      </c>
      <c r="G145" s="71">
        <v>0</v>
      </c>
      <c r="H145" s="71">
        <f t="shared" si="1"/>
        <v>0</v>
      </c>
      <c r="I145" s="18">
        <f t="shared" si="2"/>
        <v>0</v>
      </c>
      <c r="J145" s="33">
        <v>0</v>
      </c>
      <c r="K145" s="33">
        <v>0</v>
      </c>
    </row>
    <row r="146" spans="2:11" s="4" customFormat="1" ht="19.5" customHeight="1">
      <c r="B146" s="82" t="s">
        <v>190</v>
      </c>
      <c r="C146" s="83"/>
      <c r="D146" s="83"/>
      <c r="E146" s="83"/>
      <c r="F146" s="83"/>
      <c r="G146" s="83"/>
      <c r="H146" s="83"/>
      <c r="I146" s="83"/>
      <c r="J146" s="83"/>
      <c r="K146" s="84"/>
    </row>
    <row r="147" spans="2:11" s="4" customFormat="1" ht="19.5" customHeight="1">
      <c r="B147" s="35" t="s">
        <v>189</v>
      </c>
      <c r="C147" s="30" t="s">
        <v>199</v>
      </c>
      <c r="D147" s="34">
        <v>0</v>
      </c>
      <c r="E147" s="36">
        <v>0</v>
      </c>
      <c r="F147" s="71">
        <v>0</v>
      </c>
      <c r="G147" s="71">
        <v>0</v>
      </c>
      <c r="H147" s="71">
        <f>E147+F147-G147</f>
        <v>0</v>
      </c>
      <c r="I147" s="18">
        <f>D147+H147</f>
        <v>0</v>
      </c>
      <c r="J147" s="33">
        <v>0</v>
      </c>
      <c r="K147" s="33">
        <v>0</v>
      </c>
    </row>
    <row r="148" spans="2:11" s="4" customFormat="1" ht="19.5" customHeight="1">
      <c r="B148" s="26" t="s">
        <v>191</v>
      </c>
      <c r="C148" s="29" t="s">
        <v>200</v>
      </c>
      <c r="D148" s="34">
        <v>0</v>
      </c>
      <c r="E148" s="36">
        <v>0</v>
      </c>
      <c r="F148" s="71">
        <v>0</v>
      </c>
      <c r="G148" s="71">
        <v>0</v>
      </c>
      <c r="H148" s="71">
        <f>E148+F148-G148</f>
        <v>0</v>
      </c>
      <c r="I148" s="18">
        <f>D148+H148</f>
        <v>0</v>
      </c>
      <c r="J148" s="33">
        <v>0</v>
      </c>
      <c r="K148" s="33">
        <v>0</v>
      </c>
    </row>
    <row r="149" spans="2:11" s="4" customFormat="1" ht="19.5" customHeight="1">
      <c r="B149" s="82" t="s">
        <v>192</v>
      </c>
      <c r="C149" s="83"/>
      <c r="D149" s="83"/>
      <c r="E149" s="83"/>
      <c r="F149" s="83"/>
      <c r="G149" s="83"/>
      <c r="H149" s="83"/>
      <c r="I149" s="83"/>
      <c r="J149" s="83"/>
      <c r="K149" s="84"/>
    </row>
    <row r="150" spans="2:11" s="4" customFormat="1" ht="19.5" customHeight="1">
      <c r="B150" s="14" t="s">
        <v>193</v>
      </c>
      <c r="C150" s="29" t="s">
        <v>201</v>
      </c>
      <c r="D150" s="34">
        <v>0</v>
      </c>
      <c r="E150" s="36">
        <v>0</v>
      </c>
      <c r="F150" s="71">
        <v>0</v>
      </c>
      <c r="G150" s="71">
        <v>0</v>
      </c>
      <c r="H150" s="71">
        <f>E150+F150-G150</f>
        <v>0</v>
      </c>
      <c r="I150" s="18">
        <f>D150+H150</f>
        <v>0</v>
      </c>
      <c r="J150" s="33">
        <v>0</v>
      </c>
      <c r="K150" s="33">
        <v>0</v>
      </c>
    </row>
    <row r="151" spans="2:11" s="4" customFormat="1" ht="19.5" customHeight="1">
      <c r="B151" s="82" t="s">
        <v>194</v>
      </c>
      <c r="C151" s="83"/>
      <c r="D151" s="83"/>
      <c r="E151" s="83"/>
      <c r="F151" s="83"/>
      <c r="G151" s="83"/>
      <c r="H151" s="83"/>
      <c r="I151" s="83"/>
      <c r="J151" s="83"/>
      <c r="K151" s="84"/>
    </row>
    <row r="152" spans="2:11" s="4" customFormat="1" ht="19.5" customHeight="1">
      <c r="B152" s="82" t="s">
        <v>196</v>
      </c>
      <c r="C152" s="83"/>
      <c r="D152" s="83"/>
      <c r="E152" s="83"/>
      <c r="F152" s="83"/>
      <c r="G152" s="83"/>
      <c r="H152" s="83"/>
      <c r="I152" s="83"/>
      <c r="J152" s="83"/>
      <c r="K152" s="84"/>
    </row>
    <row r="153" spans="2:11" s="4" customFormat="1" ht="19.5" customHeight="1">
      <c r="B153" s="32" t="s">
        <v>195</v>
      </c>
      <c r="C153" s="30" t="s">
        <v>11</v>
      </c>
      <c r="D153" s="34">
        <v>0</v>
      </c>
      <c r="E153" s="36">
        <v>0</v>
      </c>
      <c r="F153" s="71">
        <v>0</v>
      </c>
      <c r="G153" s="71">
        <v>0</v>
      </c>
      <c r="H153" s="71">
        <f>E153+F153-G153</f>
        <v>0</v>
      </c>
      <c r="I153" s="18">
        <f>D153+H153</f>
        <v>0</v>
      </c>
      <c r="J153" s="33">
        <v>0</v>
      </c>
      <c r="K153" s="33">
        <v>0</v>
      </c>
    </row>
    <row r="154" spans="2:11" s="4" customFormat="1" ht="19.5" customHeight="1">
      <c r="B154" s="82" t="s">
        <v>197</v>
      </c>
      <c r="C154" s="83"/>
      <c r="D154" s="83"/>
      <c r="E154" s="83"/>
      <c r="F154" s="83"/>
      <c r="G154" s="83"/>
      <c r="H154" s="83"/>
      <c r="I154" s="83"/>
      <c r="J154" s="83"/>
      <c r="K154" s="84"/>
    </row>
    <row r="155" spans="2:11" s="4" customFormat="1" ht="19.5" customHeight="1">
      <c r="B155" s="32" t="s">
        <v>198</v>
      </c>
      <c r="C155" s="29" t="s">
        <v>202</v>
      </c>
      <c r="D155" s="34">
        <v>0</v>
      </c>
      <c r="E155" s="36">
        <v>0</v>
      </c>
      <c r="F155" s="71">
        <v>0</v>
      </c>
      <c r="G155" s="71">
        <v>0</v>
      </c>
      <c r="H155" s="71">
        <f>E155+F155-G155</f>
        <v>0</v>
      </c>
      <c r="I155" s="18">
        <f>D155+H155</f>
        <v>0</v>
      </c>
      <c r="J155" s="33">
        <v>0</v>
      </c>
      <c r="K155" s="33">
        <v>0</v>
      </c>
    </row>
    <row r="156" spans="2:11" s="4" customFormat="1" ht="19.5" customHeight="1">
      <c r="B156" s="38" t="s">
        <v>250</v>
      </c>
      <c r="C156" s="72" t="s">
        <v>251</v>
      </c>
      <c r="D156" s="34">
        <v>0</v>
      </c>
      <c r="E156" s="34">
        <v>0</v>
      </c>
      <c r="F156" s="34">
        <v>0</v>
      </c>
      <c r="G156" s="34">
        <v>0</v>
      </c>
      <c r="H156" s="34">
        <f>E156+F156-G156</f>
        <v>0</v>
      </c>
      <c r="I156" s="34">
        <f>D156+H156</f>
        <v>0</v>
      </c>
      <c r="J156" s="18">
        <v>0</v>
      </c>
      <c r="K156" s="18">
        <v>0</v>
      </c>
    </row>
    <row r="157" spans="2:11" ht="15">
      <c r="B157" s="38" t="s">
        <v>252</v>
      </c>
      <c r="C157" s="72" t="s">
        <v>253</v>
      </c>
      <c r="D157" s="34">
        <v>0</v>
      </c>
      <c r="E157" s="34">
        <v>0</v>
      </c>
      <c r="F157" s="34">
        <v>0</v>
      </c>
      <c r="G157" s="34">
        <v>0</v>
      </c>
      <c r="H157" s="34">
        <f>E157+F157-G157</f>
        <v>0</v>
      </c>
      <c r="I157" s="34">
        <f>D157+H157</f>
        <v>0</v>
      </c>
      <c r="J157" s="18">
        <v>0</v>
      </c>
      <c r="K157" s="18">
        <v>0</v>
      </c>
    </row>
    <row r="158" spans="2:13" s="4" customFormat="1" ht="19.5" customHeight="1">
      <c r="B158" s="37"/>
      <c r="C158" s="61" t="s">
        <v>203</v>
      </c>
      <c r="D158" s="62">
        <f>SUM(D136:D155)</f>
        <v>0</v>
      </c>
      <c r="E158" s="62">
        <f>SUM(E136:E155)</f>
        <v>0</v>
      </c>
      <c r="F158" s="62">
        <f>SUM(F136:F155)</f>
        <v>0</v>
      </c>
      <c r="G158" s="62">
        <f>SUM(G136:G155)</f>
        <v>0</v>
      </c>
      <c r="H158" s="62"/>
      <c r="I158" s="62">
        <f>SUM(I136:I155)</f>
        <v>0</v>
      </c>
      <c r="J158" s="62">
        <f>SUM(J136:J155)</f>
        <v>0</v>
      </c>
      <c r="K158" s="62">
        <f>SUM(K136:K155)</f>
        <v>0</v>
      </c>
      <c r="L158" s="46"/>
      <c r="M158" s="17"/>
    </row>
    <row r="159" spans="2:13" s="4" customFormat="1" ht="19.5" customHeight="1">
      <c r="B159" s="38"/>
      <c r="C159" s="39"/>
      <c r="D159" s="40"/>
      <c r="E159" s="41"/>
      <c r="F159"/>
      <c r="G159"/>
      <c r="H159"/>
      <c r="I159" s="47">
        <f>D158+E158</f>
        <v>0</v>
      </c>
      <c r="J159" s="41"/>
      <c r="K159" s="41"/>
      <c r="L159" s="17"/>
      <c r="M159" s="17"/>
    </row>
    <row r="160" spans="2:11" s="4" customFormat="1" ht="25.5" customHeight="1">
      <c r="B160" s="48"/>
      <c r="C160" s="61" t="s">
        <v>238</v>
      </c>
      <c r="D160" s="60">
        <f aca="true" t="shared" si="3" ref="D160:K160">SUM(D117+D133+D158)</f>
        <v>100543.02000000002</v>
      </c>
      <c r="E160" s="60">
        <f t="shared" si="3"/>
        <v>968315.14</v>
      </c>
      <c r="F160" s="60">
        <f t="shared" si="3"/>
        <v>49197.979999999996</v>
      </c>
      <c r="G160" s="60">
        <f t="shared" si="3"/>
        <v>0</v>
      </c>
      <c r="H160" s="81">
        <f t="shared" si="3"/>
        <v>1017513.12</v>
      </c>
      <c r="I160" s="60">
        <f t="shared" si="3"/>
        <v>1118056.14</v>
      </c>
      <c r="J160" s="60">
        <f t="shared" si="3"/>
        <v>791300</v>
      </c>
      <c r="K160" s="60">
        <f t="shared" si="3"/>
        <v>791300</v>
      </c>
    </row>
    <row r="161" spans="2:11" s="4" customFormat="1" ht="15" customHeight="1">
      <c r="B161" s="16"/>
      <c r="C161" s="42"/>
      <c r="D161" s="43"/>
      <c r="E161" s="43"/>
      <c r="F161"/>
      <c r="G161"/>
      <c r="H161"/>
      <c r="I161" s="57">
        <f>D160+H160</f>
        <v>1118056.1400000001</v>
      </c>
      <c r="J161" s="44"/>
      <c r="K161" s="44"/>
    </row>
    <row r="162" spans="2:11" ht="21.75" customHeight="1">
      <c r="B162" s="6"/>
      <c r="C162" s="6"/>
      <c r="E162" s="6"/>
      <c r="I162" s="6"/>
      <c r="J162" s="6"/>
      <c r="K162" s="6"/>
    </row>
    <row r="163" spans="2:11" ht="21.75" customHeight="1">
      <c r="B163" s="6"/>
      <c r="C163" s="6"/>
      <c r="E163" s="6"/>
      <c r="F163" s="80"/>
      <c r="I163" s="6"/>
      <c r="J163" s="6"/>
      <c r="K163" s="6"/>
    </row>
    <row r="164" spans="2:11" ht="21.75" customHeight="1">
      <c r="B164" s="6"/>
      <c r="C164" s="6"/>
      <c r="E164" s="6"/>
      <c r="I164" s="6"/>
      <c r="J164" s="6"/>
      <c r="K164" s="6"/>
    </row>
    <row r="165" spans="2:11" ht="21.75" customHeight="1">
      <c r="B165" s="6"/>
      <c r="C165" s="6"/>
      <c r="E165" s="6"/>
      <c r="I165" s="6"/>
      <c r="J165" s="6"/>
      <c r="K165" s="6"/>
    </row>
    <row r="166" spans="2:11" ht="21.75" customHeight="1">
      <c r="B166" s="6"/>
      <c r="C166" s="6"/>
      <c r="E166" s="6"/>
      <c r="I166" s="6"/>
      <c r="J166" s="6"/>
      <c r="K166" s="6"/>
    </row>
    <row r="167" spans="2:11" ht="21.75" customHeight="1">
      <c r="B167" s="6"/>
      <c r="C167" s="6"/>
      <c r="E167" s="6"/>
      <c r="I167" s="6"/>
      <c r="J167" s="6"/>
      <c r="K167" s="6"/>
    </row>
    <row r="168" spans="2:11" ht="21.75" customHeight="1">
      <c r="B168" s="6"/>
      <c r="C168" s="6"/>
      <c r="E168" s="6"/>
      <c r="I168" s="6"/>
      <c r="J168" s="6"/>
      <c r="K168" s="6"/>
    </row>
    <row r="169" spans="2:11" ht="21.75" customHeight="1">
      <c r="B169" s="6"/>
      <c r="C169" s="6"/>
      <c r="E169" s="6"/>
      <c r="I169" s="6"/>
      <c r="J169" s="6"/>
      <c r="K169" s="6"/>
    </row>
    <row r="170" spans="2:11" ht="21.75" customHeight="1">
      <c r="B170" s="6"/>
      <c r="C170" s="6"/>
      <c r="E170" s="6"/>
      <c r="I170" s="6"/>
      <c r="J170" s="6"/>
      <c r="K170" s="6"/>
    </row>
    <row r="171" ht="21.75" customHeight="1"/>
  </sheetData>
  <sheetProtection/>
  <mergeCells count="56">
    <mergeCell ref="B4:B5"/>
    <mergeCell ref="B8:K8"/>
    <mergeCell ref="B10:K10"/>
    <mergeCell ref="B42:K42"/>
    <mergeCell ref="B21:K21"/>
    <mergeCell ref="B26:K26"/>
    <mergeCell ref="B30:K30"/>
    <mergeCell ref="B35:K35"/>
    <mergeCell ref="B77:K77"/>
    <mergeCell ref="F3:G3"/>
    <mergeCell ref="B1:K1"/>
    <mergeCell ref="B2:K2"/>
    <mergeCell ref="B46:K46"/>
    <mergeCell ref="B52:K52"/>
    <mergeCell ref="D4:I4"/>
    <mergeCell ref="B65:K65"/>
    <mergeCell ref="J4:K4"/>
    <mergeCell ref="C4:C5"/>
    <mergeCell ref="B151:K151"/>
    <mergeCell ref="B152:K152"/>
    <mergeCell ref="B154:K154"/>
    <mergeCell ref="B7:K7"/>
    <mergeCell ref="B54:K54"/>
    <mergeCell ref="B59:K59"/>
    <mergeCell ref="B62:K62"/>
    <mergeCell ref="B89:K89"/>
    <mergeCell ref="B137:K137"/>
    <mergeCell ref="B138:K138"/>
    <mergeCell ref="B108:K108"/>
    <mergeCell ref="B115:K115"/>
    <mergeCell ref="B120:K120"/>
    <mergeCell ref="B149:K149"/>
    <mergeCell ref="B146:K146"/>
    <mergeCell ref="B121:K121"/>
    <mergeCell ref="B126:K126"/>
    <mergeCell ref="B110:K110"/>
    <mergeCell ref="B136:K136"/>
    <mergeCell ref="B69:K69"/>
    <mergeCell ref="B131:K131"/>
    <mergeCell ref="B135:K135"/>
    <mergeCell ref="B103:K103"/>
    <mergeCell ref="B104:K104"/>
    <mergeCell ref="B97:K97"/>
    <mergeCell ref="B129:K129"/>
    <mergeCell ref="B119:K119"/>
    <mergeCell ref="B112:K112"/>
    <mergeCell ref="B95:K95"/>
    <mergeCell ref="B14:B15"/>
    <mergeCell ref="B91:K91"/>
    <mergeCell ref="B16:K16"/>
    <mergeCell ref="B20:K20"/>
    <mergeCell ref="B80:K80"/>
    <mergeCell ref="B85:K85"/>
    <mergeCell ref="B83:K83"/>
    <mergeCell ref="B41:K41"/>
    <mergeCell ref="B73:K73"/>
  </mergeCells>
  <printOptions horizontalCentered="1"/>
  <pageMargins left="0.1968503937007874" right="0.1968503937007874" top="0.35433070866141736" bottom="0.3937007874015748" header="0.31496062992125984" footer="0.11811023622047245"/>
  <pageSetup fitToHeight="12" orientation="landscape" paperSize="9" scale="80" r:id="rId1"/>
  <headerFooter>
    <oddFooter>&amp;R&amp;7Isttituto Regionale di Studi Giuridici del Lazio A.C. Jemolo - USCITE -  Bilancio
Terza  variazione  2017  - pag. &amp;P</oddFooter>
  </headerFooter>
  <rowBreaks count="2" manualBreakCount="2">
    <brk id="102" max="10" man="1"/>
    <brk id="1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Collesi</dc:creator>
  <cp:keywords/>
  <dc:description/>
  <cp:lastModifiedBy>Luigi D'Orsi</cp:lastModifiedBy>
  <cp:lastPrinted>2018-01-08T13:55:07Z</cp:lastPrinted>
  <dcterms:created xsi:type="dcterms:W3CDTF">2011-10-03T15:43:38Z</dcterms:created>
  <dcterms:modified xsi:type="dcterms:W3CDTF">2018-03-23T08:21:03Z</dcterms:modified>
  <cp:category/>
  <cp:version/>
  <cp:contentType/>
  <cp:contentStatus/>
</cp:coreProperties>
</file>